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0496" windowHeight="7320" tabRatio="935" firstSheet="2" activeTab="3"/>
  </bookViews>
  <sheets>
    <sheet name="Drop-downs" sheetId="13" state="hidden" r:id="rId1"/>
    <sheet name="Log of Changes" sheetId="31" state="hidden" r:id="rId2"/>
    <sheet name="Instructions" sheetId="34" r:id="rId3"/>
    <sheet name="Budget Request Template" sheetId="1" r:id="rId4"/>
    <sheet name="Budget Narrative" sheetId="33" state="hidden" r:id="rId5"/>
    <sheet name="Reference Documentation --&gt;" sheetId="32" r:id="rId6"/>
    <sheet name="IHS Service Definitions" sheetId="36" r:id="rId7"/>
    <sheet name="IHS Rates Effective 7-1-23" sheetId="35" r:id="rId8"/>
  </sheets>
  <definedNames>
    <definedName name="_3413___504_NF_for_ARS" localSheetId="3">#REF!</definedName>
    <definedName name="_3413___504_NF_for_ARS">#REF!</definedName>
    <definedName name="kkk" localSheetId="3">#REF!</definedName>
    <definedName name="kkk">#REF!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1" l="1"/>
  <c r="O31" i="1" l="1"/>
  <c r="P31" i="1" s="1"/>
  <c r="H31" i="1"/>
  <c r="K31" i="1" s="1"/>
  <c r="M34" i="1" l="1"/>
  <c r="M30" i="1"/>
  <c r="M29" i="1"/>
  <c r="M27" i="1"/>
  <c r="M28" i="1"/>
  <c r="M24" i="1"/>
  <c r="M23" i="1"/>
  <c r="M22" i="1"/>
  <c r="M21" i="1"/>
  <c r="M20" i="1"/>
  <c r="H19" i="1" l="1"/>
  <c r="H20" i="1"/>
  <c r="H21" i="1"/>
  <c r="H22" i="1"/>
  <c r="H23" i="1"/>
  <c r="H24" i="1"/>
  <c r="H25" i="1"/>
  <c r="H26" i="1"/>
  <c r="H27" i="1"/>
  <c r="H28" i="1"/>
  <c r="H29" i="1"/>
  <c r="H30" i="1"/>
  <c r="H32" i="1"/>
  <c r="H33" i="1"/>
  <c r="H34" i="1"/>
  <c r="H18" i="1"/>
  <c r="O28" i="1"/>
  <c r="P28" i="1" s="1"/>
  <c r="J28" i="1" l="1"/>
  <c r="K28" i="1" s="1"/>
  <c r="J18" i="1" l="1"/>
  <c r="O19" i="1"/>
  <c r="P19" i="1" s="1"/>
  <c r="O20" i="1"/>
  <c r="P20" i="1" s="1"/>
  <c r="O21" i="1"/>
  <c r="P21" i="1" s="1"/>
  <c r="O22" i="1"/>
  <c r="P22" i="1" s="1"/>
  <c r="O23" i="1"/>
  <c r="P23" i="1" s="1"/>
  <c r="O24" i="1"/>
  <c r="P24" i="1" s="1"/>
  <c r="O25" i="1"/>
  <c r="P25" i="1" s="1"/>
  <c r="O26" i="1"/>
  <c r="P26" i="1" s="1"/>
  <c r="O27" i="1"/>
  <c r="P27" i="1" s="1"/>
  <c r="O29" i="1"/>
  <c r="P29" i="1" s="1"/>
  <c r="O30" i="1"/>
  <c r="P30" i="1" s="1"/>
  <c r="O32" i="1"/>
  <c r="P32" i="1" s="1"/>
  <c r="O33" i="1"/>
  <c r="P33" i="1" s="1"/>
  <c r="O34" i="1"/>
  <c r="P34" i="1" s="1"/>
  <c r="O18" i="1"/>
  <c r="P18" i="1" s="1"/>
  <c r="J34" i="1"/>
  <c r="J19" i="1"/>
  <c r="J20" i="1"/>
  <c r="J21" i="1"/>
  <c r="J22" i="1"/>
  <c r="J24" i="1"/>
  <c r="J25" i="1"/>
  <c r="J26" i="1"/>
  <c r="J27" i="1"/>
  <c r="J30" i="1"/>
  <c r="K34" i="1" l="1"/>
  <c r="J23" i="1"/>
  <c r="K23" i="1" s="1"/>
  <c r="J29" i="1"/>
  <c r="K29" i="1" s="1"/>
  <c r="K18" i="1"/>
  <c r="K32" i="1"/>
  <c r="K33" i="1"/>
  <c r="K27" i="1"/>
  <c r="K25" i="1"/>
  <c r="K26" i="1"/>
  <c r="K20" i="1"/>
  <c r="K30" i="1"/>
  <c r="K22" i="1"/>
  <c r="K21" i="1"/>
  <c r="K24" i="1"/>
  <c r="P17" i="1"/>
  <c r="K19" i="1" l="1"/>
  <c r="J35" i="1" s="1"/>
  <c r="P35" i="1" l="1"/>
  <c r="J37" i="1" s="1"/>
  <c r="J38" i="1" s="1"/>
</calcChain>
</file>

<file path=xl/sharedStrings.xml><?xml version="1.0" encoding="utf-8"?>
<sst xmlns="http://schemas.openxmlformats.org/spreadsheetml/2006/main" count="862" uniqueCount="519">
  <si>
    <t>Drop Down Lists for IHS Services</t>
  </si>
  <si>
    <t>AA</t>
  </si>
  <si>
    <t>Frequency</t>
  </si>
  <si>
    <t>Frequency - Non-Med Trans</t>
  </si>
  <si>
    <t>Frequency - PERS</t>
  </si>
  <si>
    <t>Contracted With</t>
  </si>
  <si>
    <t>Vacancy Factor</t>
  </si>
  <si>
    <t>Services without Admin</t>
  </si>
  <si>
    <t>Services with Admin</t>
  </si>
  <si>
    <t>Services - Family Friendly</t>
  </si>
  <si>
    <t>Service Description</t>
  </si>
  <si>
    <t>Method of Service Delivery</t>
  </si>
  <si>
    <t>Frequency Description</t>
  </si>
  <si>
    <t>Proc Code</t>
  </si>
  <si>
    <r>
      <rPr>
        <b/>
        <sz val="11"/>
        <color theme="1"/>
        <rFont val="Calibri"/>
        <family val="2"/>
        <scheme val="minor"/>
      </rPr>
      <t>Mod 1</t>
    </r>
    <r>
      <rPr>
        <sz val="11"/>
        <color theme="1"/>
        <rFont val="Calibri"/>
        <family val="2"/>
        <scheme val="minor"/>
      </rPr>
      <t xml:space="preserve">
</t>
    </r>
    <r>
      <rPr>
        <i/>
        <sz val="10"/>
        <color theme="1"/>
        <rFont val="Calibri"/>
        <family val="2"/>
        <scheme val="minor"/>
      </rPr>
      <t>dropdown</t>
    </r>
  </si>
  <si>
    <r>
      <rPr>
        <b/>
        <sz val="11"/>
        <color theme="1"/>
        <rFont val="Calibri"/>
        <family val="2"/>
        <scheme val="minor"/>
      </rPr>
      <t>Mod 2</t>
    </r>
    <r>
      <rPr>
        <sz val="11"/>
        <color theme="1"/>
        <rFont val="Calibri"/>
        <family val="2"/>
        <scheme val="minor"/>
      </rPr>
      <t xml:space="preserve">
</t>
    </r>
    <r>
      <rPr>
        <i/>
        <sz val="10"/>
        <color theme="1"/>
        <rFont val="Calibri"/>
        <family val="2"/>
        <scheme val="minor"/>
      </rPr>
      <t>dropdown</t>
    </r>
  </si>
  <si>
    <r>
      <rPr>
        <b/>
        <sz val="11"/>
        <color theme="1"/>
        <rFont val="Calibri"/>
        <family val="2"/>
        <scheme val="minor"/>
      </rPr>
      <t>Mod 3</t>
    </r>
    <r>
      <rPr>
        <sz val="11"/>
        <color theme="1"/>
        <rFont val="Calibri"/>
        <family val="2"/>
        <scheme val="minor"/>
      </rPr>
      <t xml:space="preserve">
</t>
    </r>
    <r>
      <rPr>
        <i/>
        <sz val="10"/>
        <color theme="1"/>
        <rFont val="Calibri"/>
        <family val="2"/>
        <scheme val="minor"/>
      </rPr>
      <t>dropdown</t>
    </r>
  </si>
  <si>
    <r>
      <rPr>
        <b/>
        <sz val="11"/>
        <color theme="1"/>
        <rFont val="Calibri"/>
        <family val="2"/>
        <scheme val="minor"/>
      </rPr>
      <t>Mod 4</t>
    </r>
    <r>
      <rPr>
        <sz val="11"/>
        <color theme="1"/>
        <rFont val="Calibri"/>
        <family val="2"/>
        <scheme val="minor"/>
      </rPr>
      <t xml:space="preserve">
</t>
    </r>
    <r>
      <rPr>
        <i/>
        <sz val="10"/>
        <color theme="1"/>
        <rFont val="Calibri"/>
        <family val="2"/>
        <scheme val="minor"/>
      </rPr>
      <t>dropdown</t>
    </r>
  </si>
  <si>
    <r>
      <rPr>
        <b/>
        <sz val="11"/>
        <color theme="1"/>
        <rFont val="Calibri"/>
        <family val="2"/>
        <scheme val="minor"/>
      </rPr>
      <t>Unit</t>
    </r>
    <r>
      <rPr>
        <sz val="11"/>
        <color theme="1"/>
        <rFont val="Calibri"/>
        <family val="2"/>
        <scheme val="minor"/>
      </rPr>
      <t xml:space="preserve">
</t>
    </r>
    <r>
      <rPr>
        <i/>
        <sz val="10"/>
        <color theme="1"/>
        <rFont val="Calibri"/>
        <family val="2"/>
        <scheme val="minor"/>
      </rPr>
      <t>dropdown</t>
    </r>
  </si>
  <si>
    <r>
      <rPr>
        <b/>
        <sz val="11"/>
        <color theme="1"/>
        <rFont val="Calibri"/>
        <family val="2"/>
        <scheme val="minor"/>
      </rPr>
      <t>Rate</t>
    </r>
    <r>
      <rPr>
        <sz val="11"/>
        <color theme="1"/>
        <rFont val="Calibri"/>
        <family val="2"/>
        <scheme val="minor"/>
      </rPr>
      <t xml:space="preserve">
</t>
    </r>
    <r>
      <rPr>
        <i/>
        <sz val="10"/>
        <color theme="1"/>
        <rFont val="Calibri"/>
        <family val="2"/>
        <scheme val="minor"/>
      </rPr>
      <t>dropdown</t>
    </r>
  </si>
  <si>
    <t>Medicaid levels and rates</t>
  </si>
  <si>
    <t>Waiver Type</t>
  </si>
  <si>
    <t>R1 - NHS</t>
  </si>
  <si>
    <t>Daily</t>
  </si>
  <si>
    <t>Trip</t>
  </si>
  <si>
    <t>Monthly</t>
  </si>
  <si>
    <t>Vendor</t>
  </si>
  <si>
    <t>Case Management/Service Coordination</t>
  </si>
  <si>
    <t>Individual Goods and Services</t>
  </si>
  <si>
    <t>G0505 - Specialty Svcs - Assessment/Consultation</t>
  </si>
  <si>
    <t>Days per week</t>
  </si>
  <si>
    <t>G0505</t>
  </si>
  <si>
    <t>SE</t>
  </si>
  <si>
    <t>UA</t>
  </si>
  <si>
    <t>U1</t>
  </si>
  <si>
    <t>GT</t>
  </si>
  <si>
    <t>15 min</t>
  </si>
  <si>
    <t>Per Unit</t>
  </si>
  <si>
    <t>CM</t>
  </si>
  <si>
    <t>Acquired Brain Disorder (ABD) Waiver</t>
  </si>
  <si>
    <t>R2 - Pathways</t>
  </si>
  <si>
    <t>Weekly</t>
  </si>
  <si>
    <t>Family Member</t>
  </si>
  <si>
    <t>Health Risk Screening Tool (HRST)</t>
  </si>
  <si>
    <t>Personal Emergency Response System (PERS)</t>
  </si>
  <si>
    <t>G0505 - Specialty Svcs - Assessment/Consultation - Telehealth</t>
  </si>
  <si>
    <t>PDMS</t>
  </si>
  <si>
    <t>Hours per week</t>
  </si>
  <si>
    <t>G0156</t>
  </si>
  <si>
    <t>U2</t>
  </si>
  <si>
    <t>hour</t>
  </si>
  <si>
    <t>Int. Det.</t>
  </si>
  <si>
    <t>CMADV</t>
  </si>
  <si>
    <t>Developmental Disability (DD) Waiver</t>
  </si>
  <si>
    <t>R3 - LRCS</t>
  </si>
  <si>
    <t>Mile</t>
  </si>
  <si>
    <t>FME</t>
  </si>
  <si>
    <t>Supports Intensity Scale (SIS)</t>
  </si>
  <si>
    <t>Non-Medical Transportation</t>
  </si>
  <si>
    <t>G0156 - Home Health Aide - Hospital</t>
  </si>
  <si>
    <t>Each</t>
  </si>
  <si>
    <t>H2011</t>
  </si>
  <si>
    <t>U3</t>
  </si>
  <si>
    <t>Per Month</t>
  </si>
  <si>
    <t>FSCM</t>
  </si>
  <si>
    <t>R4 - Community Bridges</t>
  </si>
  <si>
    <t>Quarterly</t>
  </si>
  <si>
    <t>Environmental Modification (EMOD) - Home</t>
  </si>
  <si>
    <t>Community Participation Services/Day</t>
  </si>
  <si>
    <t>H2011 - Crisis Response Services</t>
  </si>
  <si>
    <t>PDMS + Telehealth</t>
  </si>
  <si>
    <t>H2014</t>
  </si>
  <si>
    <t>U4</t>
  </si>
  <si>
    <t>Per Trip</t>
  </si>
  <si>
    <t>FSCMADV</t>
  </si>
  <si>
    <t>R5 - Monadnock</t>
  </si>
  <si>
    <t>Annually</t>
  </si>
  <si>
    <t>EMOD - Home - Smoke Detector</t>
  </si>
  <si>
    <t>Residential Habilitation/Personal Care</t>
  </si>
  <si>
    <t>H2011 - Crisis Response Services - Telehealth</t>
  </si>
  <si>
    <t>H2015</t>
  </si>
  <si>
    <t>U7</t>
  </si>
  <si>
    <t>NCCW</t>
  </si>
  <si>
    <t>R6 - Gateways</t>
  </si>
  <si>
    <t>EMOD - Home - Window</t>
  </si>
  <si>
    <t>Supported Employment</t>
  </si>
  <si>
    <t xml:space="preserve">H2011 - Crisis Response Services - COVID-19 </t>
  </si>
  <si>
    <t>H2016</t>
  </si>
  <si>
    <t>U8</t>
  </si>
  <si>
    <t>Ind. Det.</t>
  </si>
  <si>
    <t>FSNCCW</t>
  </si>
  <si>
    <t>R7- Moore Center</t>
  </si>
  <si>
    <t>EMOD - Security System</t>
  </si>
  <si>
    <t>Communty Support Services</t>
  </si>
  <si>
    <t>H2011 - Crisis Response Services - COVID-19 - Telehealth</t>
  </si>
  <si>
    <t>H2019</t>
  </si>
  <si>
    <t>U9</t>
  </si>
  <si>
    <t>ABDCM</t>
  </si>
  <si>
    <t>R8 - One Sky</t>
  </si>
  <si>
    <t>EMOD - Vehicle</t>
  </si>
  <si>
    <t>Crisis</t>
  </si>
  <si>
    <t>H2014 - Specialty Svcs Skills T&amp;D - Level 1</t>
  </si>
  <si>
    <t>H2023</t>
  </si>
  <si>
    <t>ABDCMADV</t>
  </si>
  <si>
    <t>R9 - Community Partners</t>
  </si>
  <si>
    <t xml:space="preserve">Specialty Svcs - Skills T&amp;D </t>
  </si>
  <si>
    <t>Respite</t>
  </si>
  <si>
    <t>Specialty Services (Assessments/Consultations)</t>
  </si>
  <si>
    <t>H2014 - Specialty Svcs Skills T&amp;D - Level 1 - Telehealth</t>
  </si>
  <si>
    <t>H2032</t>
  </si>
  <si>
    <t>----------</t>
  </si>
  <si>
    <t>R10 - Community Crossroads</t>
  </si>
  <si>
    <t>Specialty Svcs - Ther. Behav Svcs</t>
  </si>
  <si>
    <t>Wellness Coaching</t>
  </si>
  <si>
    <t>H2014 - Specialty Svcs Skills T&amp;D - Level 1 - PDMS</t>
  </si>
  <si>
    <t>S5161</t>
  </si>
  <si>
    <t>RPCLEV1</t>
  </si>
  <si>
    <t>Community Integration Services</t>
  </si>
  <si>
    <t>H2014 - Specialty Svcs Skills T&amp;D - Level 1 - PDMS - Telehealth</t>
  </si>
  <si>
    <t>S5165</t>
  </si>
  <si>
    <t>RPCLEV2</t>
  </si>
  <si>
    <t>Assistive Technology</t>
  </si>
  <si>
    <t>H2014 - Specialty Svcs Skills T&amp;D - Level 2</t>
  </si>
  <si>
    <t>S9451</t>
  </si>
  <si>
    <t>RPCLEV3</t>
  </si>
  <si>
    <t>H2014 - Specialty Svcs Skills T&amp;D - Level 2 - Telehealth</t>
  </si>
  <si>
    <t>T1005</t>
  </si>
  <si>
    <t>RPCLEV4</t>
  </si>
  <si>
    <t>H2014 - Specialty Svcs Skills T&amp;D - Level 2 - PDMS</t>
  </si>
  <si>
    <t>T1020</t>
  </si>
  <si>
    <t>RPCLEV5</t>
  </si>
  <si>
    <t>H2014 - Specialty Svcs Skills T&amp;D - Level 2 - PDMS - Telehealth</t>
  </si>
  <si>
    <t>T2002</t>
  </si>
  <si>
    <t>RPCLEV6</t>
  </si>
  <si>
    <t>H2015 - Community Support (CSS)</t>
  </si>
  <si>
    <t>T2021</t>
  </si>
  <si>
    <t>RPCLEV7</t>
  </si>
  <si>
    <t>T2022</t>
  </si>
  <si>
    <t>CSS</t>
  </si>
  <si>
    <t>Calculate</t>
  </si>
  <si>
    <t>H2015 - Community Support (CSS) - PDMS</t>
  </si>
  <si>
    <t>T2025</t>
  </si>
  <si>
    <t>CSS2</t>
  </si>
  <si>
    <t>H2015 - Community Support (CSS) - PDMS - Telehealth</t>
  </si>
  <si>
    <t>T2035</t>
  </si>
  <si>
    <t>ABDCSS</t>
  </si>
  <si>
    <t>H2015 - Community Support (CSS) - Level 2</t>
  </si>
  <si>
    <t>T2039</t>
  </si>
  <si>
    <t>ABDCSS2</t>
  </si>
  <si>
    <t>H2015 - Community Support (CSS) - Level 2 - Telehealth</t>
  </si>
  <si>
    <t>ABDRLEV1</t>
  </si>
  <si>
    <t>H2015 - Community Support (CSS) - Level 2 - PDMS</t>
  </si>
  <si>
    <t>ABDRLEV2</t>
  </si>
  <si>
    <t>H2015 - Community Support (CSS) - Level 2 - PDMS - Telehealth</t>
  </si>
  <si>
    <t>ABDRLEV3</t>
  </si>
  <si>
    <t>Individual Goods and Services (items/services otherwise not covered by NH State Plan)</t>
  </si>
  <si>
    <t>ABDRLEV4</t>
  </si>
  <si>
    <t>Individual Goods and Services (items/services otherwise not covered by NH State Plan) - Telehealth</t>
  </si>
  <si>
    <t>ABDRLEV5</t>
  </si>
  <si>
    <t>Individual Goods and Services (items/services otherwise not covered by NH State Plan) - PDMS</t>
  </si>
  <si>
    <t>ABDRLEV6</t>
  </si>
  <si>
    <t>Individual Goods and Services (items/services otherwise not covered by NH State Plan) - PDMS - Telehealth</t>
  </si>
  <si>
    <t>ABDRLEV7</t>
  </si>
  <si>
    <t>H2019 - Specialty Svcs Ther. Behav Svcs - Level 1</t>
  </si>
  <si>
    <t>ABDRLEV8</t>
  </si>
  <si>
    <t>H2019 - Specialty Svcs Ther. Behav Svcs - Level 1 - Telehealth</t>
  </si>
  <si>
    <t>------------</t>
  </si>
  <si>
    <t>H2019 - Specialty Svcs Ther. Behav Svcs - Level 1 - PDMS</t>
  </si>
  <si>
    <t>DH1</t>
  </si>
  <si>
    <t>H2019 - Specialty Svcs Ther. Behav Svcs - Level 1 - PDMS - Telehealth</t>
  </si>
  <si>
    <t>DH2</t>
  </si>
  <si>
    <t>H2019 - Specialty Svcs Ther. Behav Svcs - Level 2</t>
  </si>
  <si>
    <t>DH3</t>
  </si>
  <si>
    <t>H2019 - Specialty Svcs Ther. Behav Svcs - Level 2 - Telehealth</t>
  </si>
  <si>
    <t>DH4</t>
  </si>
  <si>
    <t>H2019 - Specialty Svcs Ther Behav Svcs - Level 2 - PDMS</t>
  </si>
  <si>
    <t>DH5</t>
  </si>
  <si>
    <t>H2019 - Specialty Svcs Ther Behav Svcs - Level 2 - PDMS - Telehealth</t>
  </si>
  <si>
    <t>DH6</t>
  </si>
  <si>
    <t>H2023 - Supported Employment (SEP) - Level 1</t>
  </si>
  <si>
    <t>ABDDHLEV1</t>
  </si>
  <si>
    <t>H2023 - Supported Employment (SEP) - Level 1 - Telehealth</t>
  </si>
  <si>
    <t>ABDDHLEV2</t>
  </si>
  <si>
    <t>H2023 - Supported Employment (SEP) - Level 1 - PDMS</t>
  </si>
  <si>
    <t>ABDDHLEV3</t>
  </si>
  <si>
    <t>H2023 - Supported Employment (SEP) - Level 1 - PDMS - Telehealth</t>
  </si>
  <si>
    <t>ABDDHLEV4</t>
  </si>
  <si>
    <t>H2023 - Supported Employment (SEP) - Level 2</t>
  </si>
  <si>
    <t>ABDDHLEV5</t>
  </si>
  <si>
    <t>H2023 - Supported Employment (SEP) - Level 2 - Telehealth</t>
  </si>
  <si>
    <t>ABDDHLEV6</t>
  </si>
  <si>
    <t>H2023 - Supported Employment (SEP) - Level 2 - PDMS</t>
  </si>
  <si>
    <t>H2023 - Supported Employment (SEP) - Level 2 - PDMS - Telehealth</t>
  </si>
  <si>
    <t>H2023 - Supported Employment (SEP) - Level 3</t>
  </si>
  <si>
    <t>--------------</t>
  </si>
  <si>
    <t>H2023 - Supported Employment (SEP) - Level 3 - Telehealth</t>
  </si>
  <si>
    <t>SEP</t>
  </si>
  <si>
    <t>H2023 - Supported Employment (SEP) - Level 3 - PDMS</t>
  </si>
  <si>
    <t>SEP2</t>
  </si>
  <si>
    <t>H2023 - Supported Employment (SEP) - Level 3 - PDMS - Telehealth</t>
  </si>
  <si>
    <t>SEP3</t>
  </si>
  <si>
    <t>H2032 - Community Integration Services - Activity (including Camperships)</t>
  </si>
  <si>
    <t>ABDSEP1</t>
  </si>
  <si>
    <t>H2032 - Community Integration Services - Activity (including Camperships) - Telehealth</t>
  </si>
  <si>
    <t>ABDSEP2</t>
  </si>
  <si>
    <t>H2032 - Community Integration Services - Activity (including Camperships) - PDMS</t>
  </si>
  <si>
    <t>ABDSEP3</t>
  </si>
  <si>
    <t>H2032 - Community Integration Services - Activity (including Camperships) - PDMS - Telehealth</t>
  </si>
  <si>
    <t>SSL1</t>
  </si>
  <si>
    <t>Personal Emergency Response System (PERS) - PDMS</t>
  </si>
  <si>
    <t>SSL2</t>
  </si>
  <si>
    <t>Personal Emergency Response System (PERS), CELL PHONE BASED</t>
  </si>
  <si>
    <t>SSLAssess</t>
  </si>
  <si>
    <t>Personal Emergency Response System (PERS), CELL PHONE BASED - PDMS</t>
  </si>
  <si>
    <t>ABDSSL1</t>
  </si>
  <si>
    <t>Environmental Modification Services  - Home</t>
  </si>
  <si>
    <t>ABDSSL2</t>
  </si>
  <si>
    <t>Environmental Modification Services  - Home Smoke Detector</t>
  </si>
  <si>
    <t>ABDSSLAssess</t>
  </si>
  <si>
    <t>Environmental Modification Services  - Home  - Window</t>
  </si>
  <si>
    <t>Environmental Modification Services - Security System</t>
  </si>
  <si>
    <t>HRST</t>
  </si>
  <si>
    <t>Environmental Modification Services - Vehicle</t>
  </si>
  <si>
    <t>Resp</t>
  </si>
  <si>
    <t>S9451 - Wellness Coaching - Exercise</t>
  </si>
  <si>
    <t>RESPMED</t>
  </si>
  <si>
    <t>S9451 - Wellness Coaching - Exercise - Telehealth</t>
  </si>
  <si>
    <t>S9451 - Wellness Coaching - Exercise - PDMS</t>
  </si>
  <si>
    <t>S9451 - Wellness Coaching - Exercise - PDMS - Telehealth</t>
  </si>
  <si>
    <t>T1005 - Respite care service</t>
  </si>
  <si>
    <t>T1005 - Respite care service - PDMS</t>
  </si>
  <si>
    <t>T1005 - Respite care service Behavioral/Medical</t>
  </si>
  <si>
    <t>T1005 - Respite care service Behavioral/Medical - PDMS</t>
  </si>
  <si>
    <t>CRRS</t>
  </si>
  <si>
    <t>T1020 - Residential Personal Care Level 1 (RPCLEV1)</t>
  </si>
  <si>
    <t>ABDCRRS</t>
  </si>
  <si>
    <t>T1020 - Residential Personal Care Level 1 (RPCLEV1) - Telehealth</t>
  </si>
  <si>
    <t>T1020 - Residential Personal Care Level 1 (RPCLEV1) - PDMS</t>
  </si>
  <si>
    <t>T1020 - Residential Personal Care Level 2 (RPCLEV2)</t>
  </si>
  <si>
    <t>T1020 - Residential Personal Care Level 2 (RPCLEV2) - Telehealth</t>
  </si>
  <si>
    <t>T1020 - Residential Personal Care Level 2 (RPCLEV2) - PDMS</t>
  </si>
  <si>
    <t>T1020 - Residential Personal Care Level 2 (RPCLEV2) - PDMS - Telehealth</t>
  </si>
  <si>
    <t>T1020 - Residential Personal Care Level 3 (RPCLEV3)</t>
  </si>
  <si>
    <t>T1020 - Residential Personal Care Level 3 (RPCLEV3) - Telehealth</t>
  </si>
  <si>
    <t>T1020 - Residential Personal Care Level 3 (RPCLEV3) - PDMS</t>
  </si>
  <si>
    <t>T1020 - Residential Personal Care Level 3 (RPCLEV3) - PDMS - Telehealth</t>
  </si>
  <si>
    <t>T1020 - Residential Personal Care Level 4 (RPCLEV4)</t>
  </si>
  <si>
    <t>T1020 - Residential Personal Care Level 4 (RPCLEV4) - Telehealth</t>
  </si>
  <si>
    <t>T1020 - Residential Personal Care Level 4 (RPCLEV4) - PDMS</t>
  </si>
  <si>
    <t>T1020 - Residential Personal Care Level 4 (RPCLEV4) - PDMS - Telehealth</t>
  </si>
  <si>
    <t>T1020 - Residential Personal Care Level 5 (RPCLEV5)</t>
  </si>
  <si>
    <t>T1020 - Residential Personal Care Level 5 (RPCLEV5) - Telehealth</t>
  </si>
  <si>
    <t>T1020 - Residential Personal Care Level 5 (RPCLEV5) - PDMS</t>
  </si>
  <si>
    <t>T1020 - Residential Personal Care Level 5 (RPCLEV5) - PDMS - Telehealth</t>
  </si>
  <si>
    <t>T1020 - Residential Personal Care Level 6 (RPCLEV6)</t>
  </si>
  <si>
    <t>T1020 - Residential Personal Care Level 6 (RPCLEV6) - Telehealth</t>
  </si>
  <si>
    <t>T1020 - Residential Personal Care Level 6 (RPCLEV6) - PDMS</t>
  </si>
  <si>
    <t>T1020 - Residential Personal Care Level 6 (RPCLEV6) - PDMS - Telehealth</t>
  </si>
  <si>
    <t>T1020 - Residential Personal Care Level 7 (RPCLEV7)</t>
  </si>
  <si>
    <t>T1020 - Residential Personal Care Level 7 (RPCLEV7) - Telehealth</t>
  </si>
  <si>
    <t>T1020 - Residential Personal Care Level 7 (RPCLEV7) - PDMS</t>
  </si>
  <si>
    <t>T1020 - Residential Personal Care Level 7 (RPCLEV7) - PDMS - Telehealth</t>
  </si>
  <si>
    <t>Non-Medical Transportation - PDMS</t>
  </si>
  <si>
    <t>T2021 - Day Hab Level 1</t>
  </si>
  <si>
    <t>T2021 - Day Hab Level 1 - Telehealth</t>
  </si>
  <si>
    <t>T2021 - Day Hab Level 1 - PDMS</t>
  </si>
  <si>
    <t>T2021 - Day Hab Level 1 - PDMS - Telehealth</t>
  </si>
  <si>
    <t>T2021 - Day Hab Level 2</t>
  </si>
  <si>
    <t>T2021 - Day Hab Level 2 - Telehealth</t>
  </si>
  <si>
    <t>T2021 - Day Hab Level 2 - PDMS</t>
  </si>
  <si>
    <t>T2021 - Day Hab Level 2 - PDMS - Telehealth</t>
  </si>
  <si>
    <t>T2021 - Day Hab Level 3</t>
  </si>
  <si>
    <t>T2021 - Day Hab Level 3 - Telehealth</t>
  </si>
  <si>
    <t>T2021 - Day Hab Level 3 - PDMS</t>
  </si>
  <si>
    <t>T2021 - Day Hab Level 3 - PDMS - Telehealth</t>
  </si>
  <si>
    <t>T2021 - Day Hab Level 4</t>
  </si>
  <si>
    <t>T2021 - Day Hab Level 4 - Telehealth</t>
  </si>
  <si>
    <t>T2021 - Day Hab Level 4 - PDMS</t>
  </si>
  <si>
    <t>T2021 - Day Hab Level 4 - PDMS - Telehealth</t>
  </si>
  <si>
    <t>T2021 - Day Hab Level 5</t>
  </si>
  <si>
    <t>T2021 - Day Hab Level 5 - Telehealth</t>
  </si>
  <si>
    <t>T2021 - Day Hab Level 5 - PDMS</t>
  </si>
  <si>
    <t>T2021 - Day Hab Level 5 - PDMS - Telehealth</t>
  </si>
  <si>
    <t>T2021 - Day Hab Level 6</t>
  </si>
  <si>
    <t>T2021 - Day Hab Level 6 - Telehealth</t>
  </si>
  <si>
    <t>T2021 - Day Hab Level 6 - PDMS</t>
  </si>
  <si>
    <t>T2021 - Day Hab Level 6 - PDMS - Telehealth</t>
  </si>
  <si>
    <t>T2022 - Case management</t>
  </si>
  <si>
    <t>T2022 - Case management - Telehealth</t>
  </si>
  <si>
    <t>T2022 - Case management - PDMS</t>
  </si>
  <si>
    <t>T2022 - Case management - PDMS - Telehealth</t>
  </si>
  <si>
    <t>T2022 - Case management Advocacy</t>
  </si>
  <si>
    <t>T2022 - Case management Advocacy - Telehealth</t>
  </si>
  <si>
    <t>T2022 - Case management Advocacy - PDMS</t>
  </si>
  <si>
    <t>T2022 - Case management Advocacy - PDMS - Telehealth</t>
  </si>
  <si>
    <t>T2022 - Family Support Coordination</t>
  </si>
  <si>
    <t>T2022 - Family Support Coordination - Telehealth</t>
  </si>
  <si>
    <t>T2022 - Family Support Coordination - PDMS</t>
  </si>
  <si>
    <t>T2022 - Family Support Coordination - PDMS - Telehealth</t>
  </si>
  <si>
    <t>T2025 - CDS Day/Res</t>
  </si>
  <si>
    <t>T2025 - CDS Res Only</t>
  </si>
  <si>
    <t>T2025 - CDS Day/SEP</t>
  </si>
  <si>
    <t>T2025 - CDS Day/Family Support</t>
  </si>
  <si>
    <t>T2025 - CDS Family Support/Respite</t>
  </si>
  <si>
    <t>T2025 - CDS CSS</t>
  </si>
  <si>
    <t>T2025 - Specialty Services Level 1</t>
  </si>
  <si>
    <t>T2025 - Specialty Services Level 2</t>
  </si>
  <si>
    <t>T2025 - Specialty Svcs Assessment/Consultation</t>
  </si>
  <si>
    <t>T2025 - Specialty Services - START Center</t>
  </si>
  <si>
    <t>T025 - Specialty Services - Supports Intensity Scale (SIS)</t>
  </si>
  <si>
    <t>T025 - Specialty Services - Supports Intensity Scale (SIS) - Telehealth</t>
  </si>
  <si>
    <t>T2025 - Specialty Services - HRST</t>
  </si>
  <si>
    <t>T2025 - Specialty Services - HRST - Telehealth</t>
  </si>
  <si>
    <t>T2025 - Wellness Coaching</t>
  </si>
  <si>
    <t>T2025 - Community Integration Services (including Camperships)</t>
  </si>
  <si>
    <t>T2025 - Specialty Services - START Clinical</t>
  </si>
  <si>
    <t>T2025 - Specialty Services - START Multidisciplinary</t>
  </si>
  <si>
    <t>T2035 - Assistive Technology (items/services otherwise not covered by the NH State Plan)</t>
  </si>
  <si>
    <t>T2035 - Assistive Technology (items/services otherwise not covered by the NH State Plan) - Telehealth</t>
  </si>
  <si>
    <t>To track services can we put into MMIS:</t>
  </si>
  <si>
    <t>T2035 - Assistive Technology (items/services otherwise not covered by the NH State Plan) - PDMS</t>
  </si>
  <si>
    <t>If PDMS Method of Delivery</t>
  </si>
  <si>
    <t>T2035 - Assistive Technology (items/services otherwise not covered by the NH State Plan) - PDMS - Telehealth</t>
  </si>
  <si>
    <t>If Service Delivered Via Telehealth*</t>
  </si>
  <si>
    <t>Mod 3 or 4</t>
  </si>
  <si>
    <t>POS</t>
  </si>
  <si>
    <t>Changes</t>
  </si>
  <si>
    <t>Rows 1-14 are unchanged</t>
  </si>
  <si>
    <t>Rows 15 - 17, removed references to supporting sheet with rate and unit calculation. Option: Pull in set rates for case manangement, HRST, and SIS and create a blank for unit entry. Line item totals would then auto calculate on the summary tab</t>
  </si>
  <si>
    <t xml:space="preserve">Rows 18-19, removed references to supporting sheets. The supporting sheets do not have set rates for these activities. </t>
  </si>
  <si>
    <t>D25 - E35, removed references to supporting sheets</t>
  </si>
  <si>
    <t xml:space="preserve">There was a blank drop down in cell F88. I deleted this. </t>
  </si>
  <si>
    <t>Comments</t>
  </si>
  <si>
    <t>Kept service defintion and service rate tabs for reference. These aren't doing work in the workbook and can be deleted if desired</t>
  </si>
  <si>
    <t>Medicaid Revenue table calculations are completed by referencing a rate table placed in hidden columns in the Total Budget tab (this was an original construction choice, I did not add)</t>
  </si>
  <si>
    <t>Score</t>
  </si>
  <si>
    <t>Date of Score</t>
  </si>
  <si>
    <t>HRST Score</t>
  </si>
  <si>
    <t>Medicaid ID:</t>
  </si>
  <si>
    <t>SIS Score</t>
  </si>
  <si>
    <t>Current Budget</t>
  </si>
  <si>
    <t>Service Change Date:</t>
  </si>
  <si>
    <t>If Rate = Calculate list rate &amp; Unit</t>
  </si>
  <si>
    <t>Pick Service &amp; Level for the waiver below, from drop down</t>
  </si>
  <si>
    <t>Rate per Unit</t>
  </si>
  <si>
    <t>Units</t>
  </si>
  <si>
    <t>Annualized Total</t>
  </si>
  <si>
    <t>Rate</t>
  </si>
  <si>
    <t>Example</t>
  </si>
  <si>
    <t>Pick EMOD Type&gt;&gt;</t>
  </si>
  <si>
    <t>Pick Non-Med Trans&gt;&gt;</t>
  </si>
  <si>
    <t>PERS</t>
  </si>
  <si>
    <t>Service</t>
  </si>
  <si>
    <t>U5</t>
  </si>
  <si>
    <t>Section 1: Participant Demographics</t>
  </si>
  <si>
    <t>Individual (Last, First):</t>
  </si>
  <si>
    <t>Unit Type</t>
  </si>
  <si>
    <t>Months per Year</t>
  </si>
  <si>
    <t>Cost per Unit</t>
  </si>
  <si>
    <t>Standard rates - conditional formatting</t>
  </si>
  <si>
    <t>Ind. Determined  rates - conditional formatting</t>
  </si>
  <si>
    <t>Variable</t>
  </si>
  <si>
    <t>*</t>
  </si>
  <si>
    <t>Staffing Notes</t>
  </si>
  <si>
    <t>Other Service Notes</t>
  </si>
  <si>
    <t>Total Cost</t>
  </si>
  <si>
    <t>Units per Year</t>
  </si>
  <si>
    <t>Section 2: Direct Service Budget Development Worksheet</t>
  </si>
  <si>
    <t>Total Set Rate Budget:</t>
  </si>
  <si>
    <t>Service Specific Level/Type</t>
  </si>
  <si>
    <t>Area Agency:</t>
  </si>
  <si>
    <t>Service Start Date:</t>
  </si>
  <si>
    <t>Annual Service Budget</t>
  </si>
  <si>
    <r>
      <rPr>
        <b/>
        <sz val="10"/>
        <color theme="1"/>
        <rFont val="Arial (body)"/>
      </rPr>
      <t>Annual Service Budget</t>
    </r>
    <r>
      <rPr>
        <sz val="11"/>
        <color theme="1"/>
        <rFont val="Calibri"/>
        <family val="2"/>
        <scheme val="minor"/>
      </rPr>
      <t>: This field will verify that the rate multiplied by the calculated units equals the Total Cost inputted in Col. D.</t>
    </r>
  </si>
  <si>
    <r>
      <rPr>
        <b/>
        <sz val="10"/>
        <color theme="1"/>
        <rFont val="Arial (body)"/>
      </rPr>
      <t>Units</t>
    </r>
    <r>
      <rPr>
        <sz val="11"/>
        <color theme="1"/>
        <rFont val="Calibri"/>
        <family val="2"/>
        <scheme val="minor"/>
      </rPr>
      <t>: Units will be calculated as Total Cost divided by Rate and prepopulate.</t>
    </r>
  </si>
  <si>
    <r>
      <rPr>
        <b/>
        <sz val="10"/>
        <color theme="1"/>
        <rFont val="Arial (body)"/>
      </rPr>
      <t>Unit Type</t>
    </r>
    <r>
      <rPr>
        <sz val="11"/>
        <color theme="1"/>
        <rFont val="Calibri"/>
        <family val="2"/>
        <scheme val="minor"/>
      </rPr>
      <t xml:space="preserve">: This list identifies the unit type by service (for example, daily, monthly, cost per unit).  Where the unit type lists "Variable" it means that within the service type, there are multiple unit options. </t>
    </r>
  </si>
  <si>
    <r>
      <rPr>
        <b/>
        <sz val="10"/>
        <color theme="1"/>
        <rFont val="Arial (body)"/>
      </rPr>
      <t>Current Budget</t>
    </r>
    <r>
      <rPr>
        <sz val="10"/>
        <color theme="1"/>
        <rFont val="Arial (body)"/>
      </rPr>
      <t xml:space="preserve">: Please include the participant's current (active) annualized budget.  </t>
    </r>
  </si>
  <si>
    <r>
      <rPr>
        <b/>
        <sz val="10"/>
        <color theme="1"/>
        <rFont val="Arial (body)"/>
      </rPr>
      <t>HRST Score and Date of Score</t>
    </r>
    <r>
      <rPr>
        <sz val="11"/>
        <color theme="1"/>
        <rFont val="Calibri"/>
        <family val="2"/>
        <scheme val="minor"/>
      </rPr>
      <t xml:space="preserve">: Please indicate the participant's most recent Health Risk Screening Tool score and date. </t>
    </r>
  </si>
  <si>
    <r>
      <rPr>
        <b/>
        <sz val="10"/>
        <color theme="1"/>
        <rFont val="Arial (body)"/>
      </rPr>
      <t>Service Change Date</t>
    </r>
    <r>
      <rPr>
        <sz val="11"/>
        <color theme="1"/>
        <rFont val="Calibri"/>
        <family val="2"/>
        <scheme val="minor"/>
      </rPr>
      <t>: Please indicate the date in which the service change will take place.</t>
    </r>
  </si>
  <si>
    <r>
      <rPr>
        <b/>
        <sz val="10"/>
        <color theme="1"/>
        <rFont val="Arial (body)"/>
      </rPr>
      <t>Individual (Last, First)</t>
    </r>
    <r>
      <rPr>
        <sz val="11"/>
        <color theme="1"/>
        <rFont val="Calibri"/>
        <family val="2"/>
        <scheme val="minor"/>
      </rPr>
      <t>: Please type in the service participant's name - entering last name first and first name last.  For example Smith, John.</t>
    </r>
  </si>
  <si>
    <t>Instructions</t>
  </si>
  <si>
    <t>Budget Type</t>
  </si>
  <si>
    <t>Ind Det Rate Annual Total</t>
  </si>
  <si>
    <t>This Page Intentionally Left Blank</t>
  </si>
  <si>
    <r>
      <rPr>
        <b/>
        <sz val="10"/>
        <color theme="1"/>
        <rFont val="Arial (body)"/>
      </rPr>
      <t>Budget Type</t>
    </r>
    <r>
      <rPr>
        <sz val="10"/>
        <color theme="1"/>
        <rFont val="Arial (body)"/>
      </rPr>
      <t xml:space="preserve">: Please select which type of budget request is being made.  The respondent should identify if this is an Annual Budget or a One-time Only request.  Please select </t>
    </r>
    <r>
      <rPr>
        <b/>
        <i/>
        <u/>
        <sz val="10"/>
        <color theme="1"/>
        <rFont val="Arial (body)"/>
      </rPr>
      <t>Annual Budget</t>
    </r>
    <r>
      <rPr>
        <sz val="10"/>
        <color theme="1"/>
        <rFont val="Arial (body)"/>
      </rPr>
      <t xml:space="preserve"> if this Budget Template is being developed and submitted as part of the participant's  annual planning and ISA development </t>
    </r>
    <r>
      <rPr>
        <b/>
        <sz val="10"/>
        <color rgb="FFFF0000"/>
        <rFont val="Arial (body)"/>
      </rPr>
      <t>OR</t>
    </r>
    <r>
      <rPr>
        <sz val="10"/>
        <color theme="1"/>
        <rFont val="Arial (body)"/>
      </rPr>
      <t xml:space="preserve"> a change that is planned to be ongoing (i.e. change in number of units is not one-time but will be needed on an ongoing basis). Please select </t>
    </r>
    <r>
      <rPr>
        <b/>
        <i/>
        <u/>
        <sz val="10"/>
        <color theme="1"/>
        <rFont val="Arial (body)"/>
      </rPr>
      <t>One-time Only</t>
    </r>
    <r>
      <rPr>
        <sz val="10"/>
        <color theme="1"/>
        <rFont val="Arial (body)"/>
      </rPr>
      <t xml:space="preserve"> if a requested change is time-limited and planned to only occur once.  For example, the participant needs an Environmental Modification mid-budget year that will not be needed on an ongoing basis. </t>
    </r>
  </si>
  <si>
    <t>Revised Annual Budget Amount</t>
  </si>
  <si>
    <t>SSL - SIS</t>
  </si>
  <si>
    <t>SSL - HRST</t>
  </si>
  <si>
    <t>Service Provider</t>
  </si>
  <si>
    <t>Annual Budget</t>
  </si>
  <si>
    <r>
      <rPr>
        <b/>
        <sz val="10"/>
        <color theme="1"/>
        <rFont val="Arial (body)"/>
      </rPr>
      <t>Annual Budget</t>
    </r>
    <r>
      <rPr>
        <sz val="11"/>
        <color theme="1"/>
        <rFont val="Calibri"/>
        <family val="2"/>
        <scheme val="minor"/>
      </rPr>
      <t xml:space="preserve">: The total budget (including services with set rates + any services with independently determined rates) will be presented. </t>
    </r>
  </si>
  <si>
    <r>
      <rPr>
        <b/>
        <sz val="10"/>
        <color theme="1"/>
        <rFont val="Arial (body)"/>
      </rPr>
      <t>Revised Annual Budget Amount</t>
    </r>
    <r>
      <rPr>
        <sz val="10"/>
        <color theme="1"/>
        <rFont val="Arial (body)"/>
      </rPr>
      <t xml:space="preserve">: The difference between the current budget and the new annual budget indicating the amount by which the current budget has changed. </t>
    </r>
  </si>
  <si>
    <t>Waiver:</t>
  </si>
  <si>
    <t>In-Home Supports Waiver</t>
  </si>
  <si>
    <t>Specialty - SIS</t>
  </si>
  <si>
    <t>Specialty - HRST</t>
  </si>
  <si>
    <t>IHS Res Hab</t>
  </si>
  <si>
    <t>IHS Consultations</t>
  </si>
  <si>
    <t>IHS Respite</t>
  </si>
  <si>
    <t>EMOD Home</t>
  </si>
  <si>
    <t>EMOD- Home Smoke Det.</t>
  </si>
  <si>
    <t>EMOD - Home Window</t>
  </si>
  <si>
    <t>IHS - NMT - Trip</t>
  </si>
  <si>
    <t>IHS - NMT - Miles</t>
  </si>
  <si>
    <t>IHS Ind G &amp; S</t>
  </si>
  <si>
    <t>Assistive Tech</t>
  </si>
  <si>
    <t>PERS - Cell Phone Based</t>
  </si>
  <si>
    <t>IHS START</t>
  </si>
  <si>
    <t>In Home Res. Habilitation/ Personal Care</t>
  </si>
  <si>
    <t>Indiv. G &amp; S</t>
  </si>
  <si>
    <t>Consultations - Specialty Services (Assessments, Evals)</t>
  </si>
  <si>
    <t>Environmental Modification</t>
  </si>
  <si>
    <t xml:space="preserve"> Non-Med Transportation</t>
  </si>
  <si>
    <r>
      <rPr>
        <b/>
        <sz val="10"/>
        <color theme="1"/>
        <rFont val="Arial (body)"/>
      </rPr>
      <t>Method of Service Delivery</t>
    </r>
    <r>
      <rPr>
        <sz val="11"/>
        <color theme="1"/>
        <rFont val="Calibri"/>
        <family val="2"/>
        <scheme val="minor"/>
      </rPr>
      <t>: Please use the drop down menu to select how the service will be rendered to the participant.  Options include:  PDMS or PDMS+telehealth.</t>
    </r>
  </si>
  <si>
    <t>Prepared for Area Agencies &amp; Provider Agencies</t>
  </si>
  <si>
    <t>T2025 - In Home Residential Habilitation</t>
  </si>
  <si>
    <t>UC</t>
  </si>
  <si>
    <t>T2025 - IHS Consultations</t>
  </si>
  <si>
    <t>T2025 - IHS Service Coordination</t>
  </si>
  <si>
    <t>T2025 - IHS Respite</t>
  </si>
  <si>
    <t>N/A</t>
  </si>
  <si>
    <t>IHS Non-Medical Transportation</t>
  </si>
  <si>
    <t>Assistive Technology (items/services otherwise not covered by the NH State Plan)</t>
  </si>
  <si>
    <t>Community Integration Services (including Camperships)</t>
  </si>
  <si>
    <t>IHS Individual Goods and Services (items/services otherwise not covered by NH State Plan)</t>
  </si>
  <si>
    <t>Wellness Coaching (Max. $5,000 CAP)</t>
  </si>
  <si>
    <r>
      <rPr>
        <b/>
        <sz val="10"/>
        <color theme="1"/>
        <rFont val="Arial (body)"/>
      </rPr>
      <t>Waiver</t>
    </r>
    <r>
      <rPr>
        <sz val="10"/>
        <color theme="1"/>
        <rFont val="Arial (body)"/>
      </rPr>
      <t>: This field has been pre-selected for the IHS Waiver, no other options are available under this template.</t>
    </r>
  </si>
  <si>
    <r>
      <rPr>
        <b/>
        <sz val="10"/>
        <color theme="1"/>
        <rFont val="Arial (body)"/>
      </rPr>
      <t>SIS Score and Date of Score</t>
    </r>
    <r>
      <rPr>
        <sz val="11"/>
        <color theme="1"/>
        <rFont val="Calibri"/>
        <family val="2"/>
        <scheme val="minor"/>
      </rPr>
      <t xml:space="preserve">: Please indicate the participant's most recent Supports Intensity Scale score and date. </t>
    </r>
    <r>
      <rPr>
        <i/>
        <sz val="10"/>
        <color rgb="FFFF0000"/>
        <rFont val="Arial (body)"/>
      </rPr>
      <t xml:space="preserve">**Only applicable for people 16 years or older. </t>
    </r>
  </si>
  <si>
    <t>These tabs provide additional information to assist in the completion of the Budget Template.  Included are service definitions, reimbursement rates for the IHS waiver.</t>
  </si>
  <si>
    <t>(If this is the individual's first budget for wavier services, leave blank)</t>
  </si>
  <si>
    <t>Per Mile</t>
  </si>
  <si>
    <t>Per Diem</t>
  </si>
  <si>
    <t>T2025 - IHS Systemic, Therapeutic, Assessment, Resources, and Treatment (START) Clinical</t>
  </si>
  <si>
    <t>T2025 - IHS Systemic, Therapeutic, Assessment, Resources, and Treatment (START) Multidisciplinary</t>
  </si>
  <si>
    <t>Service Coordinator:</t>
  </si>
  <si>
    <t>Service Coordinator Entity:</t>
  </si>
  <si>
    <t>Date Submitted:</t>
  </si>
  <si>
    <t>Service Budget: To be completed by Service Coordinator Entity</t>
  </si>
  <si>
    <r>
      <rPr>
        <b/>
        <sz val="10"/>
        <color theme="1"/>
        <rFont val="Arial (body)"/>
      </rPr>
      <t>Service Coordinator</t>
    </r>
    <r>
      <rPr>
        <sz val="11"/>
        <color theme="1"/>
        <rFont val="Calibri"/>
        <family val="2"/>
        <scheme val="minor"/>
      </rPr>
      <t xml:space="preserve">: Please list the name of the chosen Service Coordinator. </t>
    </r>
  </si>
  <si>
    <r>
      <rPr>
        <b/>
        <sz val="10"/>
        <color theme="1"/>
        <rFont val="Arial (body)"/>
      </rPr>
      <t>Service Coordinator Entity</t>
    </r>
    <r>
      <rPr>
        <sz val="11"/>
        <color theme="1"/>
        <rFont val="Calibri"/>
        <family val="2"/>
        <scheme val="minor"/>
      </rPr>
      <t>: Please list the name of the Service Coordinator Entity. (full service coordinator entity name, not abbreviations)</t>
    </r>
  </si>
  <si>
    <r>
      <rPr>
        <b/>
        <sz val="10"/>
        <color theme="1"/>
        <rFont val="Arial (body)"/>
      </rPr>
      <t>Area Agency</t>
    </r>
    <r>
      <rPr>
        <sz val="11"/>
        <color theme="1"/>
        <rFont val="Calibri"/>
        <family val="2"/>
        <scheme val="minor"/>
      </rPr>
      <t xml:space="preserve">: Using the drop down menu, please select which Area Agency the participant is affiliated with. </t>
    </r>
  </si>
  <si>
    <r>
      <rPr>
        <b/>
        <sz val="10"/>
        <color theme="1"/>
        <rFont val="Arial (body)"/>
      </rPr>
      <t>Medicaid ID</t>
    </r>
    <r>
      <rPr>
        <sz val="11"/>
        <color theme="1"/>
        <rFont val="Calibri"/>
        <family val="2"/>
        <scheme val="minor"/>
      </rPr>
      <t>: Please enter the participant's eleven digit Medicaid Identification Number</t>
    </r>
  </si>
  <si>
    <r>
      <rPr>
        <b/>
        <sz val="10"/>
        <color theme="1"/>
        <rFont val="Arial (body)"/>
      </rPr>
      <t>Date Submitted</t>
    </r>
    <r>
      <rPr>
        <sz val="11"/>
        <color theme="1"/>
        <rFont val="Calibri"/>
        <family val="2"/>
        <scheme val="minor"/>
      </rPr>
      <t>: Please input the date in which the Budget Template was submitted to the Bureau of Developmental Services.</t>
    </r>
  </si>
  <si>
    <r>
      <rPr>
        <b/>
        <sz val="10"/>
        <color theme="1"/>
        <rFont val="Arial (body)"/>
      </rPr>
      <t>Service Start Date</t>
    </r>
    <r>
      <rPr>
        <sz val="11"/>
        <color theme="1"/>
        <rFont val="Calibri"/>
        <family val="2"/>
        <scheme val="minor"/>
      </rPr>
      <t xml:space="preserve">: Please indicate the date in which services listed on the Budget Template will start for the participant. </t>
    </r>
  </si>
  <si>
    <t>Service Provider Medicaid ID #</t>
  </si>
  <si>
    <t>IHS Procedure Codes</t>
  </si>
  <si>
    <t xml:space="preserve">Code Description  </t>
  </si>
  <si>
    <t>HIPAA Proc Code</t>
  </si>
  <si>
    <t>Modifiers</t>
  </si>
  <si>
    <t>UOM</t>
  </si>
  <si>
    <t>IHS PERSONAL EMERGENCY RESPONSE SYSTEM (PERS)</t>
  </si>
  <si>
    <t>IHS PERSONAL EMERGENCY RESPONSE SYSTEM (PERS), CELL PHONE BASED</t>
  </si>
  <si>
    <t xml:space="preserve">HRST </t>
  </si>
  <si>
    <t xml:space="preserve">T2025 </t>
  </si>
  <si>
    <t xml:space="preserve">SE </t>
  </si>
  <si>
    <t xml:space="preserve">UC </t>
  </si>
  <si>
    <t xml:space="preserve">SIS  </t>
  </si>
  <si>
    <t xml:space="preserve">In Home Supports Waiver (IHS) Rates </t>
  </si>
  <si>
    <t>Effective 7/1/23 updated 4/5/23</t>
  </si>
  <si>
    <r>
      <rPr>
        <b/>
        <sz val="10"/>
        <color theme="1"/>
        <rFont val="Arial (body)"/>
      </rPr>
      <t>Overview</t>
    </r>
    <r>
      <rPr>
        <sz val="10"/>
        <color theme="1"/>
        <rFont val="Arial (body)"/>
        <family val="2"/>
      </rPr>
      <t xml:space="preserve">
This workbook has been developed to allow Area Agencies rendering or coordinating services to individuals receiving funding through the In-Home Supports (IHS) Waiver operated by the Bureau of Developmental Services. The Budget Request captures information about: (a) demographics of the participant, (b) services to be provided that are identified in the participant's Individual Service Agreement (ISA), (c) the cost and frequency of selected services, and (d) the rendering provider and service modality. This Budget Request Template should be utilized for all services beginning 7/1/2023 or after.  A Budget Request must be submitted for any annual funding requests (upon completion of the annual ISA) and/or for an service change request made during the annual ISA timeframe on behalf of the participant. All annual or one-time funding requests must be supported and documented in the ISA. 
</t>
    </r>
    <r>
      <rPr>
        <b/>
        <i/>
        <sz val="10"/>
        <color rgb="FFFF0000"/>
        <rFont val="Arial (body)"/>
      </rPr>
      <t xml:space="preserve">While the Bureau only requires information to be submitted on the total cost, units, service provider and modality Service Coordinators and Service Providers must maintain detailed records of cost justification and present those records to DHHS and Area Agencies upon request as part of a service file review, questions or clarification during the Budget Template review and approval, or at any other time a formal request is made by the Department.  </t>
    </r>
    <r>
      <rPr>
        <sz val="11"/>
        <color theme="1"/>
        <rFont val="Calibri"/>
        <family val="2"/>
        <scheme val="minor"/>
      </rPr>
      <t xml:space="preserve">
Instructions for completing and submitting the Budget Template are included below.  Instructions for each input are presented by Section. Please note, cells highlighted in </t>
    </r>
    <r>
      <rPr>
        <b/>
        <sz val="10"/>
        <color theme="9"/>
        <rFont val="Arial (body)"/>
      </rPr>
      <t>GREEN</t>
    </r>
    <r>
      <rPr>
        <sz val="11"/>
        <color theme="1"/>
        <rFont val="Calibri"/>
        <family val="2"/>
        <scheme val="minor"/>
      </rPr>
      <t xml:space="preserve"> are editable and applicable information should be added by the respondent.  Cells highlighted in </t>
    </r>
    <r>
      <rPr>
        <b/>
        <sz val="10"/>
        <color theme="4"/>
        <rFont val="Arial (body)"/>
      </rPr>
      <t>BLUE</t>
    </r>
    <r>
      <rPr>
        <sz val="11"/>
        <color theme="1"/>
        <rFont val="Calibri"/>
        <family val="2"/>
        <scheme val="minor"/>
      </rPr>
      <t xml:space="preserve"> are prepopulated with relevant information. The Budget Template has been developed to be completed in order of section.  Please be advised that there are several areas where cell referencing is included to prepopulate data.  Going out of order may impact the usability of the tool for some users.</t>
    </r>
  </si>
  <si>
    <r>
      <rPr>
        <b/>
        <sz val="10"/>
        <color theme="1"/>
        <rFont val="Arial (body)"/>
      </rPr>
      <t>Service Specific Level/Type</t>
    </r>
    <r>
      <rPr>
        <sz val="11"/>
        <color theme="1"/>
        <rFont val="Calibri"/>
        <family val="2"/>
        <scheme val="minor"/>
      </rPr>
      <t>:  For each service listed on the participant's ISA, please select the service type that best aligns with the participant's needs.  Selection of this field will either prepopulate the service rate (Col. G) or identify that the service uses an independently determined rate to be completed in Columns M-P.</t>
    </r>
    <r>
      <rPr>
        <sz val="10"/>
        <color theme="1"/>
        <rFont val="Arial (body)"/>
      </rPr>
      <t xml:space="preserve">  </t>
    </r>
  </si>
  <si>
    <r>
      <rPr>
        <b/>
        <sz val="10"/>
        <color theme="1"/>
        <rFont val="Arial (body)"/>
      </rPr>
      <t>Total Cos</t>
    </r>
    <r>
      <rPr>
        <b/>
        <sz val="11"/>
        <color theme="1"/>
        <rFont val="Calibri"/>
        <family val="2"/>
        <scheme val="minor"/>
      </rPr>
      <t>t</t>
    </r>
    <r>
      <rPr>
        <sz val="11"/>
        <color theme="1"/>
        <rFont val="Calibri"/>
        <family val="2"/>
        <scheme val="minor"/>
      </rPr>
      <t xml:space="preserve">: Please enter the total (annualized) service cost for the specific service.  Please remember that although the Budget Template only requires the total rolled up service cost, Service Coordinators and Service Providers are required to maintain detailed cost records for each participant's budget which may be requested by DHHS and Area Agencies at any time. </t>
    </r>
  </si>
  <si>
    <r>
      <t xml:space="preserve">Service Provider: </t>
    </r>
    <r>
      <rPr>
        <sz val="10"/>
        <color theme="1"/>
        <rFont val="Arial (body)"/>
      </rPr>
      <t xml:space="preserve">This will prepopulate to the Service Coordinator Entity listed in the participant demographic area above for Case Management only.  For all other services, please use the full service provider entity name, and not abbreviations. </t>
    </r>
  </si>
  <si>
    <t>Cap</t>
  </si>
  <si>
    <t>Definition</t>
  </si>
  <si>
    <t>Telehealth Services</t>
  </si>
  <si>
    <t>Acute Care Services</t>
  </si>
  <si>
    <t>Service Agreement</t>
  </si>
  <si>
    <t>Case Management</t>
  </si>
  <si>
    <t>12 Units</t>
  </si>
  <si>
    <t xml:space="preserve"> Services which will assist eligible individuals in gaining access to needed waiver and or State Plan services, as well as needed medical, social, educational and other services, regardless of the funding source. </t>
  </si>
  <si>
    <t xml:space="preserve">This service may be provided remotely through telehealth as determined necessary by the State to ensure services are delivered while considering individual choice, cost effectiveness and compliance with CMS requirements. </t>
  </si>
  <si>
    <t xml:space="preserve">This service may be provided in an acute setting, only when the parent or guardian is not available and under the following conditions:
(A) Identified in an individual’s person-centered service plan;
 (B) Provided to meet needs of the individual that are not met through the provision of hospital services; 
(C) Not a substitute for services that the hospital is obligated to provide through its conditions of participation or under Federal or State law, or under another applicable requirement; and 
(D) Designed to ensure smooth transitions between acute care settings and home and community-based settings, and to preserve the individual’s functional abilities. </t>
  </si>
  <si>
    <t xml:space="preserve">In home residential habilitation means individually tailored supports that assist with the acquisition, retention, or improvement in skills related to living in the community. These supports include adaptive skill development, assistance with activities of daily living and community inclusion that assist the participant to reside in the most integrated setting appropriate to his/her needs. In home residential habilitation also includes personal care and protective oversight and supervision. </t>
  </si>
  <si>
    <t xml:space="preserve"> This service may be provided remotely through telehealth as determined necessary by the State to ensure services are delivered while considering individual choice, cost effectiveness and compliance with CMS requirements.</t>
  </si>
  <si>
    <t xml:space="preserve"> This service may be provided in an acute setting, only when the parent or guardian is not available and under the following conditions:
(A) Identified in an individual’s person-centered service plan;
 (B) Provided to meet needs of the individual that are not met through the provision of hospital services;
 (C) Not a substitute for services that the hospital is obligated to provide through its conditions of participation or under Federal or State law, or under another applicable requirement; and (D) Designed to ensure smooth transitions between acute care settings and home and community-based settings, and to preserve the individual’s functional abilities. </t>
  </si>
  <si>
    <t xml:space="preserve">Identifies the desired goals and outcomes for the individual over the coming year. </t>
  </si>
  <si>
    <t xml:space="preserve">A. Transportation services are designed specifically to improve the person's and the family caregiver's ability to access community activities within their own community in response to needs identified through the individual's service agreement. 
B.  Transportation services can include, but are not limited to:
1. Orientation service using other services or supports for safe movement from one place to another;
 2. Travel training such as supporting the individual and family in learning how to access and use informal and public transport for independence and community integration;
 3. Transportation service provided by different modalities, including; public and community transportation, taxi services, transportation specific to prepaid transportation cards, mileage reimbursement, volunteer transportation, and non-traditional transportation providers, and
 4. Prepaid transportation vouchers and cards
*When the family is transporting the child, the child is with the family and the only transportation that may be covered is when the transportation that occurs is directly related to the child's disability or specific to a family managed employee providing the transportation to activities determined in the individual service agreement that are not otherwise covered by NH State Plan, including Early Periodic Screening, Development and Training (EPSDT), and Local Education Authority (LEA).
</t>
  </si>
  <si>
    <t>Description of Non-Medical Transportation services needs identified.</t>
  </si>
  <si>
    <t>Respite Care Services</t>
  </si>
  <si>
    <t>20% of the total budget</t>
  </si>
  <si>
    <t xml:space="preserve">Respite Care services consist of the provision of short-term assistance, in or out of an eligible child's/individual's home, for the temporary relief and support of the family with whom the child/individual lives. Respite can be family arranged or agency arranged.  Respite services within the In Home Supports waiver are provided in combination with the other In Home Support Services described in this waiver. </t>
  </si>
  <si>
    <t>This service may be provided in an acute setting, only when the parent or guardian is not available and under the following conditions:
(A) Identified in an individual’s person-centered service plan;
 (B) Provided to meet needs of the individual that are not met through the provision of hospital services;
 (C) Not a substitute for services that the hospital is obligated to provide through its conditions of participation or under Federal or State law, or under another applicable requirement; and
 (D) Designed to ensure smooth transitions between acute care settings and home and community-based settings, and to preserve the individual’s functional abilities.</t>
  </si>
  <si>
    <t>Description of respite services needs identified.</t>
  </si>
  <si>
    <t>100 hours per calendar year/$5,000 per year</t>
  </si>
  <si>
    <t>Plan, direct, coach and mentor individuals with disabilities in community based, inclusive exercise activities based on a licensed recreational therapist or certified personal trainer’s recommendation. Develop specific goals for the individual’s service agreement, including activities that are carried over into the individual’s home and community; demonstrate exercise techniques and form, observe participants, and explain to them corrective measures necessary to improve their skills. Collaborate with the individual, his or her family and other caregivers and with other health and wellness professionals as needed. The Services must not otherwise be covered by NH State Plan</t>
  </si>
  <si>
    <t>The need for wellness coaching will be detailed in an individual's service agreement by the individual's person centered planning team.  Team members consist of, at a minimum, the individual, the legal guardian, the service coordinator, and any other people chosen by the individual and his or her legal guardian</t>
  </si>
  <si>
    <t>$8,000 
Services over $2,000 require a licensed healthcare practitioner’s recommendation. A health care practitioner's note is not needed for campership.</t>
  </si>
  <si>
    <t xml:space="preserve">Community integration services utilize activity based interventions to address the assessed needs of an individual as a means to health and well being as outlined in the service agreement. Community integration services are designed to support and enhance a person's level of functioning, independence and life activities, to promote health and wellness as well as reduce or eliminate the activity limitations and restrictions to participation in life situations caused by a disability. A pass or membership for admission to community based activities is covered only when needed to address assessed needs. Community based activity passes shall be purchased as day passes or monthly passes, whichever is the most cost effective. Community integration services include activities that promote and individual's health and well being. Fees for water safety training are allowable. Community based camperships are allowable. </t>
  </si>
  <si>
    <t xml:space="preserve">The need for community integration services will be detailed in an individual's service agreement by the individual's person centered planning team. Team members consist of, at a minimum, the individual, the
legal guardian, the service coordinator, and any other people chosen by the individual and his or her legal guardian. </t>
  </si>
  <si>
    <t>Goods and Services are purchased based on needs identified in the individual service agreement. The item or service must be identified as necessary in the individual service agreement. A goal related to the use of the item or service should be available in the individual service agreement, amendments to the service agreement should indicate this item if it wasn't in the original service agreement. Documentation related to the use of the item should be available for review in monthly notes.</t>
  </si>
  <si>
    <t>Specialty Services = IHS Consultations</t>
  </si>
  <si>
    <t>100 hours per calendar year;</t>
  </si>
  <si>
    <t xml:space="preserve">Evaluation, training, mentoring, or special instruction, which maximize the ability of the service provider, family, and/or other caregivers of a specific child/individual to understand and care for that child's/individual's developmental, functional, health and behavioral needs. The administration of the SIS and HRST shall not require prior authorization. Consultative Services shall not replace services available through the NH Medicaid State Plan, He-W 500 (including Early and Periodic Screening, Diagnostic and Treatment (EPSDT) benefits, He-W 546) or services available under the Rehabilitation Act of 1973 or Individuals with Disabilities Education Act. Support and counseling regarding diagnosis and treatment of the individual to families for whom the day-to-day responsibilities of caregiving are becoming or have become overwhelming and a stressor to the family. </t>
  </si>
  <si>
    <t xml:space="preserve"> This service may be provided remotely through telehealth as determined necessary by the State to ensure services are delivered while considering individual choice, cost effectiveness and compliance with CMS requirements. </t>
  </si>
  <si>
    <t>This service may be provided in an acute setting under the following conditions:
(A) Identified in an individual’s person-centered service plan;
(B) Provided to meet needs of the individual that are not met through the provision of hospital services;
(C) Not a substitute for services that the hospital is obligated to provide through its conditions of participation or
under Federal or State law, or under another applicable requirement; and (D) Designed to ensure smooth transitions between acute care settings and home and community-based settings, and to preserve the individual’s functional abilities.</t>
  </si>
  <si>
    <t>Environmental and Vehicle Modification Services</t>
  </si>
  <si>
    <t>$15,000 over a five year period
$2,500 fencing cap</t>
  </si>
  <si>
    <t>Include those physical adaptations to the private residence of the participant or the participants family, or vehicle that is the waiver participants primary means of transportation, required by the individual's service plan, that are necessary to ensure the health, welfare and safety of the individual, or which enable the individual to function with greater independence in the home and community, and without which, the individual would require institutionalization. Such adaptations may include the installation of ramps and grab-bars, widening of doorways, modification of bathroom facilities, or installation of specialized electric and plumbing systems, which are necessary to accommodate the medical equipment and supplies, which are necessary for the welfare of the individual. Excluded are those adaptations or improvements to the home, which are of general utility, and are not of direct medical or remedial benefit to the individual, such as carpeting, roof repair, central air conditioning, etc.
Adaptations that add to the total square footage of the home are excluded from this benefit except when necessary to complete an adaptation (e.g., in order to improve entrance/egress to a residence or to configure a bathroom to
accommodate a wheelchair). All modifications will be provided in accordance with applicable State or local building codes. Relative to vehicle modification, the following are excluded: Those adaptations or improvements to a vehicle that are of general utility, and are not of direct medical or remedial benefit to the individual; purchase or lease of a vehicle; and regularly scheduled upkeep and maintenance of a vehicle with the exception of upkeep and maintenance of the modifications.</t>
  </si>
  <si>
    <t>This service may be provided in an acute setting under the following conditions:
(A) Identified in an individual’s person-centered service plan;
(B) Provided to meet needs of the individual that are not met through the provision of hospital services;
(C) Not a substitute for services that the hospital is obligated to provide through its conditions of participation or
under Federal or State law, or under another applicable requirement; and
(D) Designed to ensure smooth transitions between acute care settings and home and community-based settings, and to preserve the individual’s functional abilities</t>
  </si>
  <si>
    <t>$10,000 over a five year period</t>
  </si>
  <si>
    <t xml:space="preserve">Assistive technology means an item, piece of equipment, certification and training of service animal, or product system, whether acquired commercially, modified or customized, that is used to increase, maintain or improve functional capabilities of participants. Assistive technology services means a service that directs/assists a participant in the selection, acquisition or use of an assistive technology device. Assistive technology includes: (A) The evaluation of the assistive technology needs of a participant including a functional evaluation of the impact of the provision of appropriate assistive technology and appropriate services to the participant in the customary environment of the participant; (B) Services consisting of purchasing, leasing or otherwise providing for the acquisition of assistive technology/devices for participants. (C) Services consisting of selecting, designing, fitting, customizing, adapting, applying, maintaining, repairing or replacing assistive technology devices such as therapies, interventions, or services associated with other services in the service plan. (D) Coordination and use of necessary therapies, interventions or services associated with other services in the
service plan. (E) Training or technical assistance for the participant or where appropriate, the family members, guardians, advocates or authorized representatives of the participant; and (F) Training or technical assistance for professional or other individuals who provides services to, employ or are otherwise substantially involved in the major life functions of participants. Devices, controls, or appliances, specified in the individual service agreement that enable the individual to increase their ability to perform activities of daily living, and/or perceive, control, or communicate with the environment in which they live will be covered. Adaptive equipment may only include items of durable and non-durable medical equipment necessary to address the individual’s functional limitations and specified in the plan of care. Adaptive equipment may be covered so long as the equipment is necessary to address the individual’s functional limitations and is not to be used for recreational purposes. May include performance of assessments to identify type of equipment needed by the participant. </t>
  </si>
  <si>
    <t xml:space="preserve"> This service may be provided in an acute setting under the following conditions:
(A) Identified in an individual’s person-centered service plan;
(B) Provided to meet needs of the individual that are not met through the provision of hospital services;
(C) Not a substitute for services that the hospital is obligated to provide through its conditions of participation or
under Federal or State law, or under another applicable requirement; and
(D) Designed to ensure smooth transitions between acute care settings and home and community-based settings, and to preserve the individual’s functional abilities.</t>
  </si>
  <si>
    <t xml:space="preserve">Individual Service Agreement (ISA) will specify the following: 1) The item; 2) The name of the healthcare practitioner recommending the item; 3) An evaluation or assessment regarding the appropriateness of the item;
4) A goal related to the use of the item; 5) The anticipated environment that the item will be used; 6) Current modifications to item/product and anticipated future modifications and anticipated cost. </t>
  </si>
  <si>
    <t>Personal Emergency Response Services (PERS)</t>
  </si>
  <si>
    <t>Smart technology that may include various types of devices such as electronic devices that enable participants at risk of institutionalization to summon help in an emergency. Covered devices may include wearable or portable devices that allow for safe mobility, response systems that are connected to the participant’s telephone and programmed to signal a response center when activated, staffed and monitored response systems that operate 24 hours/day, seven days/week and any device that informs of elopement such as wandering awareness alerts. Other covered items may include seatbelt release covers, ID bracelets, GPS devices, monthly expenses that are affiliated with maintenance contracts and/or agreements to maintain the operations of the device/item. Various devices can be an option to consider as a part of a multifaceted safety plan, specific to a participant's unique needs.</t>
  </si>
  <si>
    <t xml:space="preserve"> This service may be provided in an acute setting under the following conditions:
(A) identified in an individual’s person-centered service plan;
 (B) provided to meet needs of the individual that are not met through the provision of hospital services; 
(C) not a substitute for services that the hospital is obligated to provide through its conditions of participation or under Federal or State law, or under another applicable requirement; and 
(D) designed to ensure smooth transitions between acute care settings and home and community-based settings, and to preserve the individual’s functional abilities.</t>
  </si>
  <si>
    <t xml:space="preserve">The effectiveness of the device shall be documented in the individual service agreement and in quarterly satisfaction notes for a minimum of one year. </t>
  </si>
  <si>
    <t>Reference Documentation (TABS 3 - 5)</t>
  </si>
  <si>
    <r>
      <rPr>
        <b/>
        <sz val="10"/>
        <color theme="1"/>
        <rFont val="Arial (body)"/>
      </rPr>
      <t>Service</t>
    </r>
    <r>
      <rPr>
        <sz val="11"/>
        <color theme="1"/>
        <rFont val="Calibri"/>
        <family val="2"/>
        <scheme val="minor"/>
      </rPr>
      <t xml:space="preserve">: rows </t>
    </r>
    <r>
      <rPr>
        <sz val="11"/>
        <rFont val="Calibri"/>
        <family val="2"/>
        <scheme val="minor"/>
      </rPr>
      <t>18-33</t>
    </r>
    <r>
      <rPr>
        <sz val="11"/>
        <color theme="1"/>
        <rFont val="Calibri"/>
        <family val="2"/>
        <scheme val="minor"/>
      </rPr>
      <t xml:space="preserve"> provide a list of current services approved on the  waiver.  </t>
    </r>
  </si>
  <si>
    <r>
      <rPr>
        <b/>
        <sz val="10"/>
        <color theme="1"/>
        <rFont val="Arial (body)"/>
      </rPr>
      <t>Rate</t>
    </r>
    <r>
      <rPr>
        <sz val="11"/>
        <color theme="1"/>
        <rFont val="Calibri"/>
        <family val="2"/>
        <scheme val="minor"/>
      </rPr>
      <t>: The service rate will prepopulate based on the selection of the Service Specific Level/Type.  For services with individually determined rates, the cell will display "CALCULATE" identifying that the respondent will need to complete Columns L-O to identify the individual rate and unit amounts.</t>
    </r>
  </si>
  <si>
    <t>Pick PERS type&gt;&gt;</t>
  </si>
  <si>
    <t>Community Ind Svcs</t>
  </si>
  <si>
    <t>* Please use the Individually Determined rate table for this service</t>
  </si>
  <si>
    <t>Services, equipment, or supplies not otherwise provided through this waiver or through the Medicaid State Plan that address an identified need in the individual service agreement (ISA) (including improving and maintaining the participant's opportunities for full membership in the community) and meet the following requirements: The item or service would decrease the need for other Medicaid services; and/or promote inclusion in the community; and/or increase the participant's safety in the home environment; and the participant and their family does not have the funds to purchase the item or service is not available through other sources. Must not be an otherwise covered state plan service.  Experimental or prohibited treatments are excluded. The goods and services purchased under this coverage may not circumvent other restrictions on the claiming for the costs of room and board. This item should have an anticipated shelf life. The frequency of purchase would be contingent upon the continued need of the item and the item's ability to continue to meet that need.</t>
  </si>
  <si>
    <t>In Home Residential Habilitation</t>
  </si>
  <si>
    <t>Environmental Modification Services  - Home (formerly PDMS Emod)</t>
  </si>
  <si>
    <t>SSL - START</t>
  </si>
  <si>
    <t>IHS Service Coordination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</si>
</sst>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_(* #,##0_);_(* \(#,##0\);_(* &quot;-&quot;??_);_(@_)"/>
    <numFmt numFmtId="166" formatCode="00000000000"/>
    <numFmt numFmtId="167" formatCode="&quot;$&quot;#,##0.00"/>
  </numFmts>
  <fonts count="35">
    <font>
      <sz val="11"/>
      <color theme="1"/>
      <name val="Calibri"/>
      <family val="2"/>
      <scheme val="minor"/>
    </font>
    <font>
      <sz val="10"/>
      <color theme="1"/>
      <name val="Arial (body)"/>
      <family val="2"/>
    </font>
    <font>
      <sz val="10"/>
      <color theme="1"/>
      <name val="Arial (body)"/>
      <family val="2"/>
    </font>
    <font>
      <sz val="11"/>
      <color theme="1"/>
      <name val="Calibri"/>
      <family val="2"/>
      <scheme val="minor"/>
    </font>
    <font>
      <b/>
      <sz val="11"/>
      <color theme="1"/>
      <name val="Calibri"/>
      <family val="2"/>
      <scheme val="minor"/>
    </font>
    <font>
      <i/>
      <sz val="10"/>
      <color theme="1"/>
      <name val="Calibri"/>
      <family val="2"/>
      <scheme val="minor"/>
    </font>
    <font>
      <sz val="10"/>
      <name val="Arial"/>
      <family val="2"/>
    </font>
    <font>
      <sz val="11"/>
      <color theme="1"/>
      <name val="Arial"/>
      <family val="2"/>
    </font>
    <font>
      <b/>
      <sz val="11"/>
      <color theme="1"/>
      <name val="Arial"/>
      <family val="2"/>
    </font>
    <font>
      <b/>
      <i/>
      <sz val="11"/>
      <color theme="1"/>
      <name val="Arial"/>
      <family val="2"/>
    </font>
    <font>
      <sz val="11"/>
      <name val="Arial"/>
      <family val="2"/>
    </font>
    <font>
      <b/>
      <sz val="10"/>
      <name val="Arial"/>
      <family val="2"/>
    </font>
    <font>
      <b/>
      <sz val="11"/>
      <name val="Arial"/>
      <family val="2"/>
    </font>
    <font>
      <sz val="8"/>
      <color theme="1"/>
      <name val="Calibri"/>
      <family val="2"/>
      <scheme val="minor"/>
    </font>
    <font>
      <sz val="11"/>
      <name val="Calibri"/>
      <family val="2"/>
      <scheme val="minor"/>
    </font>
    <font>
      <b/>
      <sz val="14"/>
      <color theme="0"/>
      <name val="Calibri"/>
      <family val="2"/>
      <scheme val="minor"/>
    </font>
    <font>
      <b/>
      <i/>
      <sz val="11"/>
      <color theme="1"/>
      <name val="Calibri"/>
      <family val="2"/>
      <scheme val="minor"/>
    </font>
    <font>
      <b/>
      <i/>
      <sz val="11"/>
      <color theme="0"/>
      <name val="Arial"/>
      <family val="2"/>
    </font>
    <font>
      <sz val="10"/>
      <color theme="1"/>
      <name val="Arial (body)"/>
    </font>
    <font>
      <b/>
      <sz val="10"/>
      <color theme="1"/>
      <name val="Arial (body)"/>
    </font>
    <font>
      <b/>
      <sz val="10"/>
      <color rgb="FFFF0000"/>
      <name val="Arial (body)"/>
    </font>
    <font>
      <b/>
      <i/>
      <sz val="10"/>
      <color rgb="FFFF0000"/>
      <name val="Arial (body)"/>
    </font>
    <font>
      <b/>
      <sz val="10"/>
      <color theme="9"/>
      <name val="Arial (body)"/>
    </font>
    <font>
      <b/>
      <sz val="10"/>
      <color theme="4"/>
      <name val="Arial (body)"/>
    </font>
    <font>
      <b/>
      <i/>
      <u/>
      <sz val="10"/>
      <color theme="1"/>
      <name val="Arial (body)"/>
    </font>
    <font>
      <b/>
      <sz val="22"/>
      <color rgb="FFFF0000"/>
      <name val="Calibri"/>
      <family val="2"/>
      <scheme val="minor"/>
    </font>
    <font>
      <sz val="8"/>
      <color rgb="FF000000"/>
      <name val="Segoe UI"/>
      <family val="2"/>
    </font>
    <font>
      <b/>
      <sz val="14"/>
      <name val="Arial"/>
      <family val="2"/>
    </font>
    <font>
      <i/>
      <sz val="10"/>
      <color rgb="FFFF0000"/>
      <name val="Arial (body)"/>
    </font>
    <font>
      <i/>
      <sz val="11"/>
      <color rgb="FFFF0000"/>
      <name val="Arial"/>
      <family val="2"/>
    </font>
    <font>
      <sz val="10"/>
      <color theme="1"/>
      <name val="Arial"/>
      <family val="2"/>
    </font>
    <font>
      <b/>
      <sz val="10"/>
      <color indexed="8"/>
      <name val="Arial"/>
      <family val="2"/>
    </font>
    <font>
      <b/>
      <sz val="16"/>
      <color theme="0"/>
      <name val="Calibri"/>
      <family val="2"/>
      <scheme val="minor"/>
    </font>
    <font>
      <sz val="12"/>
      <color theme="1"/>
      <name val="Calibri"/>
      <family val="2"/>
      <scheme val="minor"/>
    </font>
    <font>
      <b/>
      <sz val="12"/>
      <color theme="1"/>
      <name val="Calibri"/>
      <family val="2"/>
      <scheme val="minor"/>
    </font>
  </fonts>
  <fills count="22">
    <fill>
      <patternFill patternType="none"/>
    </fill>
    <fill>
      <patternFill patternType="gray125"/>
    </fill>
    <fill>
      <patternFill patternType="solid">
        <fgColor theme="5"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99FF"/>
        <bgColor indexed="64"/>
      </patternFill>
    </fill>
    <fill>
      <patternFill patternType="solid">
        <fgColor theme="2" tint="-0.24994659260841701"/>
        <bgColor indexed="64"/>
      </patternFill>
    </fill>
    <fill>
      <patternFill patternType="solid">
        <fgColor rgb="FFFF9999"/>
        <bgColor indexed="64"/>
      </patternFill>
    </fill>
    <fill>
      <patternFill patternType="solid">
        <fgColor theme="8" tint="0.59999389629810485"/>
        <bgColor indexed="64"/>
      </patternFill>
    </fill>
    <fill>
      <patternFill patternType="solid">
        <fgColor theme="2"/>
        <bgColor indexed="64"/>
      </patternFill>
    </fill>
    <fill>
      <patternFill patternType="solid">
        <fgColor theme="4" tint="-0.249977111117893"/>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3" tint="-0.249977111117893"/>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79998168889431442"/>
        <bgColor theme="9" tint="0.79998168889431442"/>
      </patternFill>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ck">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bottom style="thin">
        <color indexed="64"/>
      </bottom>
      <diagonal/>
    </border>
    <border>
      <left style="medium">
        <color indexed="64"/>
      </left>
      <right style="thick">
        <color indexed="64"/>
      </right>
      <top/>
      <bottom style="medium">
        <color indexed="64"/>
      </bottom>
      <diagonal/>
    </border>
    <border>
      <left style="thick">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13">
    <xf numFmtId="0" fontId="0" fillId="0" borderId="0"/>
    <xf numFmtId="44" fontId="3"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0" fontId="6"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2" fillId="0" borderId="0"/>
  </cellStyleXfs>
  <cellXfs count="303">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1" xfId="0" applyBorder="1"/>
    <xf numFmtId="0" fontId="4" fillId="3" borderId="1" xfId="0" applyFont="1" applyFill="1"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44" fontId="0" fillId="0" borderId="1" xfId="1" applyFont="1" applyFill="1" applyBorder="1" applyAlignment="1">
      <alignment horizontal="left" vertical="center"/>
    </xf>
    <xf numFmtId="44" fontId="0" fillId="0" borderId="1" xfId="1" applyFont="1" applyFill="1" applyBorder="1" applyAlignment="1">
      <alignment vertical="center"/>
    </xf>
    <xf numFmtId="44" fontId="0" fillId="0" borderId="1" xfId="1" applyFont="1" applyFill="1" applyBorder="1"/>
    <xf numFmtId="0" fontId="4" fillId="3" borderId="1" xfId="0" applyFont="1" applyFill="1" applyBorder="1" applyAlignment="1">
      <alignment horizontal="center" wrapText="1"/>
    </xf>
    <xf numFmtId="0" fontId="0" fillId="4" borderId="1" xfId="0" applyFill="1" applyBorder="1" applyAlignment="1">
      <alignment horizontal="center" vertical="center" wrapText="1"/>
    </xf>
    <xf numFmtId="0" fontId="0" fillId="0" borderId="3" xfId="0" applyBorder="1" applyAlignment="1">
      <alignment horizontal="center" vertical="center"/>
    </xf>
    <xf numFmtId="0" fontId="0" fillId="0" borderId="0" xfId="0" applyAlignment="1">
      <alignment horizontal="left"/>
    </xf>
    <xf numFmtId="0" fontId="6" fillId="0" borderId="0" xfId="5"/>
    <xf numFmtId="0" fontId="6" fillId="8" borderId="1" xfId="5" applyFill="1" applyBorder="1" applyAlignment="1">
      <alignment vertical="center"/>
    </xf>
    <xf numFmtId="0" fontId="6" fillId="2" borderId="1" xfId="5" applyFill="1" applyBorder="1" applyAlignment="1">
      <alignment vertical="center"/>
    </xf>
    <xf numFmtId="0" fontId="11" fillId="0" borderId="0" xfId="5" applyFont="1" applyAlignment="1">
      <alignment horizontal="center"/>
    </xf>
    <xf numFmtId="0" fontId="6" fillId="5" borderId="0" xfId="5" applyFill="1" applyAlignment="1">
      <alignment horizontal="right"/>
    </xf>
    <xf numFmtId="0" fontId="6" fillId="5" borderId="0" xfId="5" applyFill="1" applyAlignment="1">
      <alignment horizontal="center" vertical="center"/>
    </xf>
    <xf numFmtId="0" fontId="6" fillId="8" borderId="0" xfId="5" applyFill="1" applyAlignment="1">
      <alignment horizontal="right"/>
    </xf>
    <xf numFmtId="0" fontId="6" fillId="0" borderId="0" xfId="5" applyAlignment="1">
      <alignment wrapText="1"/>
    </xf>
    <xf numFmtId="0" fontId="0" fillId="0" borderId="0" xfId="5" applyFont="1"/>
    <xf numFmtId="0" fontId="11" fillId="4" borderId="1" xfId="0" applyFont="1" applyFill="1" applyBorder="1" applyAlignment="1">
      <alignment horizontal="center" vertical="center"/>
    </xf>
    <xf numFmtId="0" fontId="6" fillId="0" borderId="0" xfId="5" applyAlignment="1">
      <alignment horizontal="center" vertical="center"/>
    </xf>
    <xf numFmtId="0" fontId="4" fillId="2" borderId="1" xfId="0" applyFont="1" applyFill="1" applyBorder="1" applyAlignment="1">
      <alignment horizontal="center" wrapText="1"/>
    </xf>
    <xf numFmtId="0" fontId="4" fillId="11" borderId="1" xfId="0" applyFont="1" applyFill="1" applyBorder="1" applyAlignment="1">
      <alignment horizontal="center" wrapText="1"/>
    </xf>
    <xf numFmtId="0" fontId="6" fillId="0" borderId="1" xfId="5" applyBorder="1" applyAlignment="1">
      <alignment horizontal="center" vertical="center"/>
    </xf>
    <xf numFmtId="0" fontId="6" fillId="0" borderId="2" xfId="5" applyBorder="1" applyAlignment="1">
      <alignment horizontal="center" vertical="center"/>
    </xf>
    <xf numFmtId="0" fontId="0" fillId="2" borderId="1" xfId="0" applyFill="1" applyBorder="1" applyAlignment="1">
      <alignment horizontal="left" vertical="center" wrapText="1"/>
    </xf>
    <xf numFmtId="49" fontId="7" fillId="0" borderId="1" xfId="0" applyNumberFormat="1" applyFont="1" applyBorder="1" applyAlignment="1" applyProtection="1">
      <alignment horizontal="center" vertical="center"/>
      <protection locked="0"/>
    </xf>
    <xf numFmtId="44" fontId="7" fillId="0" borderId="1" xfId="1" applyFont="1" applyBorder="1" applyAlignment="1" applyProtection="1">
      <alignment horizontal="center" vertical="center"/>
      <protection locked="0"/>
    </xf>
    <xf numFmtId="44" fontId="0" fillId="0" borderId="1" xfId="1" applyFont="1" applyFill="1" applyBorder="1" applyAlignment="1">
      <alignment horizontal="center" vertical="center"/>
    </xf>
    <xf numFmtId="0" fontId="0" fillId="0" borderId="1" xfId="0" applyBorder="1" applyAlignment="1">
      <alignment vertical="center"/>
    </xf>
    <xf numFmtId="0" fontId="0" fillId="5" borderId="1" xfId="0" applyFill="1" applyBorder="1" applyAlignment="1">
      <alignment horizontal="left" vertical="center" wrapText="1"/>
    </xf>
    <xf numFmtId="0" fontId="6" fillId="0" borderId="1" xfId="5" applyBorder="1" applyAlignment="1">
      <alignment vertical="center"/>
    </xf>
    <xf numFmtId="0" fontId="0" fillId="2" borderId="1" xfId="0" applyFill="1" applyBorder="1" applyAlignment="1">
      <alignment horizontal="left" vertical="center"/>
    </xf>
    <xf numFmtId="0" fontId="6" fillId="0" borderId="1" xfId="5" applyBorder="1" applyAlignment="1">
      <alignment vertical="center" wrapText="1"/>
    </xf>
    <xf numFmtId="0" fontId="6" fillId="8" borderId="1" xfId="5" applyFill="1" applyBorder="1" applyAlignment="1">
      <alignment vertical="center" wrapText="1"/>
    </xf>
    <xf numFmtId="0" fontId="0" fillId="5" borderId="1" xfId="0" applyFill="1" applyBorder="1" applyAlignment="1">
      <alignment horizontal="left" vertical="center"/>
    </xf>
    <xf numFmtId="0" fontId="6" fillId="5" borderId="1" xfId="5" applyFill="1" applyBorder="1" applyAlignment="1">
      <alignment vertical="center"/>
    </xf>
    <xf numFmtId="0" fontId="0" fillId="0" borderId="1" xfId="0" applyBorder="1" applyAlignment="1">
      <alignment horizontal="left" vertical="center"/>
    </xf>
    <xf numFmtId="0" fontId="0" fillId="0" borderId="0" xfId="0" applyAlignment="1">
      <alignment horizontal="left" vertical="center"/>
    </xf>
    <xf numFmtId="0" fontId="6" fillId="2" borderId="6" xfId="5" applyFill="1" applyBorder="1" applyAlignment="1">
      <alignment vertical="center" wrapText="1"/>
    </xf>
    <xf numFmtId="0" fontId="6" fillId="8" borderId="6" xfId="5" applyFill="1" applyBorder="1" applyAlignment="1">
      <alignment vertical="center" wrapText="1"/>
    </xf>
    <xf numFmtId="0" fontId="6" fillId="5" borderId="6" xfId="5" applyFill="1" applyBorder="1" applyAlignment="1">
      <alignment vertical="center" wrapText="1"/>
    </xf>
    <xf numFmtId="0" fontId="6" fillId="5" borderId="1" xfId="5" applyFill="1" applyBorder="1" applyAlignment="1">
      <alignment vertical="center" wrapText="1"/>
    </xf>
    <xf numFmtId="0" fontId="0" fillId="2" borderId="1" xfId="5" applyFont="1" applyFill="1" applyBorder="1" applyAlignment="1">
      <alignment vertical="center"/>
    </xf>
    <xf numFmtId="0" fontId="6" fillId="2" borderId="1" xfId="5" applyFill="1" applyBorder="1" applyAlignment="1">
      <alignment vertical="center" wrapText="1"/>
    </xf>
    <xf numFmtId="0" fontId="11" fillId="0" borderId="0" xfId="5" applyFont="1" applyAlignment="1">
      <alignment horizontal="center" vertical="center"/>
    </xf>
    <xf numFmtId="0" fontId="11" fillId="8" borderId="0" xfId="5" applyFont="1" applyFill="1" applyAlignment="1">
      <alignment horizontal="center" vertical="center"/>
    </xf>
    <xf numFmtId="0" fontId="11" fillId="0" borderId="0" xfId="5" applyFont="1" applyAlignment="1">
      <alignment horizontal="center" vertical="center" wrapText="1"/>
    </xf>
    <xf numFmtId="164" fontId="11" fillId="8" borderId="0" xfId="5" applyNumberFormat="1" applyFont="1" applyFill="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6" fillId="0" borderId="1" xfId="5" applyBorder="1" applyAlignment="1">
      <alignment horizontal="center" vertical="center" wrapText="1"/>
    </xf>
    <xf numFmtId="8" fontId="0" fillId="0" borderId="1" xfId="0" applyNumberFormat="1" applyBorder="1" applyAlignment="1">
      <alignment vertical="center"/>
    </xf>
    <xf numFmtId="0" fontId="6" fillId="0" borderId="1" xfId="0" applyFont="1" applyBorder="1" applyAlignment="1">
      <alignment vertical="center"/>
    </xf>
    <xf numFmtId="0" fontId="6" fillId="0" borderId="0" xfId="0" applyFont="1" applyAlignment="1">
      <alignment vertical="center"/>
    </xf>
    <xf numFmtId="8" fontId="0" fillId="0" borderId="3" xfId="0" applyNumberFormat="1" applyBorder="1" applyAlignment="1">
      <alignment vertical="center"/>
    </xf>
    <xf numFmtId="0" fontId="0" fillId="0" borderId="0" xfId="0" applyAlignment="1">
      <alignment vertical="center"/>
    </xf>
    <xf numFmtId="0" fontId="0" fillId="10" borderId="1" xfId="0" applyFill="1" applyBorder="1" applyAlignment="1">
      <alignment vertical="center"/>
    </xf>
    <xf numFmtId="8" fontId="0" fillId="10" borderId="1" xfId="0" applyNumberFormat="1" applyFill="1" applyBorder="1" applyAlignment="1">
      <alignment vertical="center"/>
    </xf>
    <xf numFmtId="0" fontId="6" fillId="0" borderId="1" xfId="0" quotePrefix="1" applyFont="1" applyBorder="1" applyAlignment="1">
      <alignment vertical="center"/>
    </xf>
    <xf numFmtId="8" fontId="13" fillId="0" borderId="1" xfId="0" applyNumberFormat="1" applyFont="1" applyBorder="1" applyAlignment="1">
      <alignment vertical="center"/>
    </xf>
    <xf numFmtId="0" fontId="0" fillId="0" borderId="0" xfId="0" quotePrefix="1" applyAlignment="1">
      <alignment vertical="center"/>
    </xf>
    <xf numFmtId="8" fontId="0" fillId="0" borderId="0" xfId="0" applyNumberFormat="1" applyAlignment="1">
      <alignment vertical="center"/>
    </xf>
    <xf numFmtId="0" fontId="0" fillId="0" borderId="1" xfId="0" quotePrefix="1" applyBorder="1" applyAlignment="1">
      <alignment vertical="center"/>
    </xf>
    <xf numFmtId="8" fontId="13" fillId="0" borderId="3" xfId="0" applyNumberFormat="1" applyFont="1" applyBorder="1" applyAlignment="1">
      <alignment vertical="center"/>
    </xf>
    <xf numFmtId="0" fontId="0" fillId="0" borderId="3" xfId="0" applyBorder="1" applyAlignment="1">
      <alignment vertical="center"/>
    </xf>
    <xf numFmtId="0" fontId="7" fillId="0" borderId="0" xfId="0" applyFont="1"/>
    <xf numFmtId="44" fontId="0" fillId="0" borderId="0" xfId="1" applyFont="1" applyAlignment="1" applyProtection="1">
      <alignment vertical="center"/>
    </xf>
    <xf numFmtId="14" fontId="8" fillId="12" borderId="1" xfId="0" applyNumberFormat="1" applyFont="1" applyFill="1" applyBorder="1" applyAlignment="1">
      <alignment horizontal="right" vertical="center"/>
    </xf>
    <xf numFmtId="0" fontId="8" fillId="12" borderId="1" xfId="0" applyFont="1" applyFill="1" applyBorder="1" applyAlignment="1">
      <alignment horizontal="center" vertical="center"/>
    </xf>
    <xf numFmtId="0" fontId="8" fillId="12" borderId="1" xfId="0" applyFont="1" applyFill="1" applyBorder="1" applyAlignment="1">
      <alignment horizontal="center" vertical="center" wrapText="1"/>
    </xf>
    <xf numFmtId="0" fontId="8" fillId="0" borderId="0" xfId="0" applyFont="1" applyAlignment="1">
      <alignment horizontal="right"/>
    </xf>
    <xf numFmtId="0" fontId="8" fillId="12" borderId="1" xfId="0" applyFont="1" applyFill="1" applyBorder="1" applyAlignment="1">
      <alignment horizontal="right" vertical="center"/>
    </xf>
    <xf numFmtId="0" fontId="8" fillId="0" borderId="0" xfId="0" applyFont="1" applyAlignment="1">
      <alignment horizontal="right" indent="1"/>
    </xf>
    <xf numFmtId="14" fontId="8" fillId="12" borderId="1" xfId="0" applyNumberFormat="1" applyFont="1" applyFill="1" applyBorder="1" applyAlignment="1">
      <alignment horizontal="right" vertical="center" wrapText="1"/>
    </xf>
    <xf numFmtId="44" fontId="0" fillId="0" borderId="0" xfId="0" applyNumberFormat="1"/>
    <xf numFmtId="44" fontId="7" fillId="0" borderId="0" xfId="0" applyNumberFormat="1" applyFont="1"/>
    <xf numFmtId="44" fontId="4" fillId="0" borderId="0" xfId="0" applyNumberFormat="1" applyFont="1"/>
    <xf numFmtId="44" fontId="7" fillId="0" borderId="0" xfId="1" applyFont="1" applyBorder="1" applyAlignment="1" applyProtection="1">
      <alignment horizontal="center" vertical="center"/>
      <protection locked="0"/>
    </xf>
    <xf numFmtId="8" fontId="10" fillId="6" borderId="1" xfId="0" applyNumberFormat="1" applyFont="1" applyFill="1" applyBorder="1" applyAlignment="1">
      <alignment horizontal="center"/>
    </xf>
    <xf numFmtId="14" fontId="7" fillId="0" borderId="0" xfId="0" applyNumberFormat="1" applyFont="1" applyBorder="1" applyAlignment="1" applyProtection="1">
      <alignment horizontal="center" vertical="center"/>
      <protection locked="0"/>
    </xf>
    <xf numFmtId="0" fontId="7" fillId="0" borderId="0" xfId="0" applyFont="1" applyProtection="1"/>
    <xf numFmtId="0" fontId="0" fillId="0" borderId="0" xfId="0" applyProtection="1"/>
    <xf numFmtId="0" fontId="8" fillId="0" borderId="0" xfId="0" applyFont="1" applyAlignment="1" applyProtection="1">
      <alignment horizontal="right"/>
    </xf>
    <xf numFmtId="0" fontId="10" fillId="0" borderId="2" xfId="0" applyFont="1" applyFill="1" applyBorder="1" applyAlignment="1" applyProtection="1">
      <alignment horizontal="left"/>
      <protection locked="0"/>
    </xf>
    <xf numFmtId="0" fontId="7" fillId="0" borderId="1" xfId="0" applyFont="1" applyFill="1" applyBorder="1" applyAlignment="1" applyProtection="1">
      <alignment horizontal="center" vertical="center"/>
      <protection locked="0"/>
    </xf>
    <xf numFmtId="44" fontId="16" fillId="0" borderId="0" xfId="0" applyNumberFormat="1" applyFont="1" applyAlignment="1">
      <alignment horizontal="right"/>
    </xf>
    <xf numFmtId="44" fontId="9" fillId="7" borderId="1" xfId="1" applyFont="1" applyFill="1" applyBorder="1" applyProtection="1"/>
    <xf numFmtId="0" fontId="9" fillId="7" borderId="1" xfId="0" applyFont="1" applyFill="1" applyBorder="1" applyAlignment="1">
      <alignment horizontal="center" vertical="center"/>
    </xf>
    <xf numFmtId="8" fontId="12" fillId="6" borderId="1" xfId="0" applyNumberFormat="1" applyFont="1" applyFill="1" applyBorder="1" applyAlignment="1">
      <alignment horizontal="center"/>
    </xf>
    <xf numFmtId="0" fontId="4" fillId="0" borderId="0" xfId="0" applyFont="1"/>
    <xf numFmtId="0" fontId="0" fillId="0" borderId="0" xfId="0" applyFill="1"/>
    <xf numFmtId="14" fontId="8" fillId="0" borderId="0" xfId="0" applyNumberFormat="1" applyFont="1" applyFill="1" applyBorder="1" applyAlignment="1" applyProtection="1">
      <alignment horizontal="right" vertical="center" wrapText="1"/>
    </xf>
    <xf numFmtId="14" fontId="7" fillId="0" borderId="0" xfId="0" applyNumberFormat="1" applyFont="1" applyFill="1" applyBorder="1" applyAlignment="1" applyProtection="1">
      <alignment horizontal="center" vertical="center"/>
    </xf>
    <xf numFmtId="0" fontId="7" fillId="0" borderId="0" xfId="0" applyFont="1" applyFill="1" applyProtection="1"/>
    <xf numFmtId="0" fontId="0" fillId="0" borderId="0" xfId="0" applyFill="1" applyProtection="1"/>
    <xf numFmtId="14" fontId="7" fillId="0" borderId="1" xfId="0" applyNumberFormat="1" applyFont="1" applyBorder="1" applyAlignment="1" applyProtection="1">
      <alignment horizontal="left" indent="2"/>
      <protection locked="0"/>
    </xf>
    <xf numFmtId="165" fontId="10" fillId="6" borderId="1" xfId="10" applyNumberFormat="1" applyFont="1" applyFill="1" applyBorder="1" applyAlignment="1" applyProtection="1">
      <alignment horizontal="center"/>
      <protection locked="0"/>
    </xf>
    <xf numFmtId="44" fontId="10" fillId="0" borderId="2" xfId="1" applyFont="1" applyFill="1" applyBorder="1" applyAlignment="1" applyProtection="1">
      <alignment horizontal="left"/>
      <protection locked="0"/>
    </xf>
    <xf numFmtId="44" fontId="7" fillId="0" borderId="0" xfId="3" applyFont="1" applyFill="1" applyBorder="1" applyAlignment="1" applyProtection="1">
      <alignment horizontal="center"/>
    </xf>
    <xf numFmtId="0" fontId="12" fillId="0" borderId="10" xfId="0" applyFont="1" applyBorder="1" applyAlignment="1">
      <alignment horizontal="left"/>
    </xf>
    <xf numFmtId="0" fontId="7" fillId="0" borderId="8" xfId="0" applyFont="1" applyBorder="1"/>
    <xf numFmtId="0" fontId="7" fillId="0" borderId="11" xfId="0" applyFont="1" applyBorder="1"/>
    <xf numFmtId="0" fontId="12" fillId="0" borderId="12" xfId="0" applyFont="1" applyBorder="1" applyAlignment="1">
      <alignment horizontal="center"/>
    </xf>
    <xf numFmtId="40" fontId="12" fillId="0" borderId="13" xfId="0" applyNumberFormat="1" applyFont="1" applyBorder="1" applyAlignment="1">
      <alignment horizontal="center"/>
    </xf>
    <xf numFmtId="40" fontId="12" fillId="0" borderId="14" xfId="0" applyNumberFormat="1" applyFont="1" applyBorder="1" applyAlignment="1">
      <alignment horizontal="center"/>
    </xf>
    <xf numFmtId="0" fontId="10" fillId="0" borderId="15" xfId="0" applyFont="1" applyBorder="1"/>
    <xf numFmtId="44" fontId="8" fillId="6" borderId="9" xfId="1" applyFont="1" applyFill="1" applyBorder="1" applyProtection="1"/>
    <xf numFmtId="44" fontId="9" fillId="7" borderId="7" xfId="1" applyFont="1" applyFill="1" applyBorder="1" applyProtection="1"/>
    <xf numFmtId="49" fontId="0" fillId="0" borderId="18" xfId="0" applyNumberFormat="1" applyBorder="1" applyAlignment="1" applyProtection="1">
      <alignment wrapText="1"/>
      <protection locked="0"/>
    </xf>
    <xf numFmtId="49" fontId="0" fillId="0" borderId="19" xfId="0" applyNumberFormat="1" applyBorder="1" applyAlignment="1" applyProtection="1">
      <alignment wrapText="1"/>
      <protection locked="0"/>
    </xf>
    <xf numFmtId="49" fontId="0" fillId="0" borderId="20" xfId="0" applyNumberFormat="1" applyBorder="1" applyAlignment="1" applyProtection="1">
      <alignment wrapText="1"/>
      <protection locked="0"/>
    </xf>
    <xf numFmtId="0" fontId="0" fillId="5" borderId="9" xfId="0" applyFill="1" applyBorder="1" applyAlignment="1">
      <alignment horizontal="center"/>
    </xf>
    <xf numFmtId="0" fontId="0" fillId="14" borderId="9" xfId="0" applyFill="1" applyBorder="1" applyAlignment="1">
      <alignment horizontal="center"/>
    </xf>
    <xf numFmtId="40" fontId="12" fillId="0" borderId="14" xfId="0" applyNumberFormat="1" applyFont="1" applyBorder="1" applyAlignment="1">
      <alignment horizontal="center" wrapText="1"/>
    </xf>
    <xf numFmtId="14" fontId="8" fillId="0" borderId="0" xfId="0" applyNumberFormat="1" applyFont="1" applyFill="1" applyBorder="1" applyAlignment="1">
      <alignment horizontal="right" vertical="center" wrapText="1"/>
    </xf>
    <xf numFmtId="0" fontId="2" fillId="0" borderId="0" xfId="12"/>
    <xf numFmtId="0" fontId="2" fillId="0" borderId="0" xfId="12" applyAlignment="1">
      <alignment wrapText="1"/>
    </xf>
    <xf numFmtId="0" fontId="15" fillId="15" borderId="20" xfId="12" applyFont="1" applyFill="1" applyBorder="1" applyAlignment="1">
      <alignment horizontal="center"/>
    </xf>
    <xf numFmtId="0" fontId="18" fillId="0" borderId="18" xfId="12" applyFont="1" applyBorder="1" applyAlignment="1">
      <alignment wrapText="1"/>
    </xf>
    <xf numFmtId="0" fontId="15" fillId="13" borderId="24" xfId="12" applyFont="1" applyFill="1" applyBorder="1" applyAlignment="1">
      <alignment horizontal="center"/>
    </xf>
    <xf numFmtId="0" fontId="18" fillId="0" borderId="23" xfId="12" applyFont="1" applyBorder="1" applyAlignment="1">
      <alignment wrapText="1"/>
    </xf>
    <xf numFmtId="0" fontId="15" fillId="0" borderId="0" xfId="12" applyFont="1"/>
    <xf numFmtId="0" fontId="15" fillId="16" borderId="24" xfId="12" applyFont="1" applyFill="1" applyBorder="1" applyAlignment="1">
      <alignment horizontal="center"/>
    </xf>
    <xf numFmtId="0" fontId="0" fillId="0" borderId="0" xfId="0" applyBorder="1" applyAlignment="1">
      <alignment vertical="center"/>
    </xf>
    <xf numFmtId="44" fontId="7" fillId="6" borderId="7" xfId="1" applyNumberFormat="1" applyFont="1" applyFill="1" applyBorder="1" applyProtection="1"/>
    <xf numFmtId="44" fontId="10" fillId="6" borderId="7" xfId="0" applyNumberFormat="1" applyFont="1" applyFill="1" applyBorder="1" applyAlignment="1">
      <alignment horizontal="center"/>
    </xf>
    <xf numFmtId="44" fontId="10" fillId="6" borderId="17" xfId="0" applyNumberFormat="1" applyFont="1" applyFill="1" applyBorder="1" applyAlignment="1">
      <alignment horizontal="center"/>
    </xf>
    <xf numFmtId="40" fontId="12" fillId="0" borderId="21" xfId="0" applyNumberFormat="1" applyFont="1" applyBorder="1" applyAlignment="1">
      <alignment horizontal="center"/>
    </xf>
    <xf numFmtId="0" fontId="8" fillId="0" borderId="0" xfId="0" applyFont="1" applyAlignment="1" applyProtection="1">
      <alignment horizontal="right"/>
    </xf>
    <xf numFmtId="0" fontId="12" fillId="0" borderId="12" xfId="0" applyFont="1" applyBorder="1" applyAlignment="1">
      <alignment horizontal="center" wrapText="1"/>
    </xf>
    <xf numFmtId="0" fontId="7" fillId="0" borderId="1" xfId="0" applyFont="1" applyFill="1" applyBorder="1" applyAlignment="1" applyProtection="1">
      <alignment vertical="center"/>
      <protection locked="0"/>
    </xf>
    <xf numFmtId="44" fontId="8" fillId="6" borderId="0" xfId="1" applyNumberFormat="1" applyFont="1" applyFill="1" applyBorder="1" applyProtection="1"/>
    <xf numFmtId="44" fontId="7" fillId="0" borderId="0" xfId="1" applyNumberFormat="1" applyFont="1" applyFill="1" applyBorder="1" applyAlignment="1" applyProtection="1">
      <alignment horizontal="right" vertical="center"/>
      <protection locked="0"/>
    </xf>
    <xf numFmtId="0" fontId="0" fillId="0" borderId="0" xfId="0" applyFill="1" applyBorder="1"/>
    <xf numFmtId="14" fontId="7" fillId="0" borderId="0" xfId="0" applyNumberFormat="1"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0" xfId="0" applyFont="1" applyFill="1" applyBorder="1" applyProtection="1"/>
    <xf numFmtId="0" fontId="0" fillId="0" borderId="0" xfId="0" applyFill="1" applyBorder="1" applyProtection="1"/>
    <xf numFmtId="0" fontId="8" fillId="0" borderId="0" xfId="0" applyFont="1" applyFill="1" applyBorder="1" applyProtection="1"/>
    <xf numFmtId="0" fontId="8" fillId="0" borderId="0" xfId="0" applyFont="1" applyFill="1" applyBorder="1" applyAlignment="1" applyProtection="1">
      <alignment horizontal="center" vertical="center" wrapText="1"/>
    </xf>
    <xf numFmtId="0" fontId="4" fillId="0" borderId="0" xfId="0" applyFont="1" applyFill="1" applyBorder="1" applyAlignment="1">
      <alignment horizontal="center" vertical="center"/>
    </xf>
    <xf numFmtId="0" fontId="7" fillId="0" borderId="0" xfId="0" applyFont="1" applyFill="1" applyBorder="1" applyAlignment="1">
      <alignment vertical="center" wrapText="1"/>
    </xf>
    <xf numFmtId="0" fontId="7" fillId="0" borderId="0" xfId="0" applyFont="1" applyFill="1" applyBorder="1" applyAlignment="1" applyProtection="1">
      <alignment vertical="center"/>
      <protection locked="0"/>
    </xf>
    <xf numFmtId="44" fontId="7" fillId="0" borderId="0" xfId="1" applyNumberFormat="1" applyFont="1" applyFill="1" applyBorder="1" applyAlignment="1" applyProtection="1">
      <alignment horizontal="right" vertical="center"/>
    </xf>
    <xf numFmtId="0" fontId="7" fillId="0" borderId="0" xfId="0" applyFont="1" applyFill="1" applyBorder="1"/>
    <xf numFmtId="44" fontId="8" fillId="0" borderId="0" xfId="0" applyNumberFormat="1" applyFont="1" applyFill="1" applyBorder="1" applyAlignment="1">
      <alignment horizontal="right" vertical="center"/>
    </xf>
    <xf numFmtId="0" fontId="8" fillId="0" borderId="0" xfId="0" applyFont="1" applyFill="1" applyBorder="1"/>
    <xf numFmtId="0" fontId="7" fillId="0" borderId="0" xfId="0" applyFont="1" applyFill="1" applyBorder="1" applyAlignment="1">
      <alignment wrapText="1"/>
    </xf>
    <xf numFmtId="0" fontId="8" fillId="0" borderId="0" xfId="0" applyFont="1" applyFill="1" applyBorder="1" applyAlignment="1">
      <alignment horizontal="center" vertical="center" wrapText="1"/>
    </xf>
    <xf numFmtId="49" fontId="7" fillId="0" borderId="0" xfId="0" applyNumberFormat="1" applyFont="1" applyFill="1" applyBorder="1" applyAlignment="1">
      <alignment vertical="center" wrapText="1"/>
    </xf>
    <xf numFmtId="44" fontId="7" fillId="0" borderId="0" xfId="1" applyNumberFormat="1" applyFont="1" applyFill="1" applyBorder="1" applyAlignment="1" applyProtection="1">
      <alignment vertical="center"/>
    </xf>
    <xf numFmtId="0" fontId="4" fillId="0" borderId="0" xfId="0" applyFont="1" applyFill="1" applyBorder="1" applyAlignment="1">
      <alignment horizontal="center" vertical="center" wrapText="1"/>
    </xf>
    <xf numFmtId="44" fontId="0" fillId="0" borderId="0" xfId="0" applyNumberFormat="1" applyFill="1" applyBorder="1"/>
    <xf numFmtId="49" fontId="7" fillId="0" borderId="0" xfId="0" applyNumberFormat="1" applyFont="1" applyFill="1" applyBorder="1" applyAlignment="1">
      <alignment vertical="center"/>
    </xf>
    <xf numFmtId="44" fontId="8" fillId="0" borderId="0" xfId="1" applyNumberFormat="1" applyFont="1" applyFill="1" applyBorder="1" applyAlignment="1" applyProtection="1">
      <alignment vertical="center"/>
    </xf>
    <xf numFmtId="44" fontId="7" fillId="0" borderId="0" xfId="0" applyNumberFormat="1" applyFont="1" applyFill="1" applyBorder="1"/>
    <xf numFmtId="0" fontId="7" fillId="0" borderId="0" xfId="0" applyFont="1" applyFill="1" applyBorder="1" applyAlignment="1">
      <alignment horizontal="right"/>
    </xf>
    <xf numFmtId="44" fontId="7" fillId="0" borderId="0" xfId="0" applyNumberFormat="1" applyFont="1" applyFill="1" applyBorder="1" applyAlignment="1">
      <alignment horizontal="right" vertical="center"/>
    </xf>
    <xf numFmtId="0" fontId="0" fillId="0" borderId="0" xfId="0" quotePrefix="1" applyBorder="1" applyAlignment="1">
      <alignment vertical="center"/>
    </xf>
    <xf numFmtId="44" fontId="0" fillId="0" borderId="0" xfId="1" applyFont="1" applyBorder="1" applyAlignment="1" applyProtection="1">
      <alignment vertical="center"/>
    </xf>
    <xf numFmtId="0" fontId="0" fillId="0" borderId="0" xfId="0" applyBorder="1"/>
    <xf numFmtId="44" fontId="0" fillId="0" borderId="0" xfId="1" applyFont="1" applyFill="1" applyBorder="1" applyAlignment="1" applyProtection="1">
      <alignment vertical="center"/>
    </xf>
    <xf numFmtId="0" fontId="0" fillId="0" borderId="0" xfId="0" applyFill="1" applyBorder="1" applyAlignment="1">
      <alignment vertical="center"/>
    </xf>
    <xf numFmtId="44" fontId="0" fillId="0" borderId="0" xfId="3" applyFont="1" applyBorder="1" applyProtection="1"/>
    <xf numFmtId="0" fontId="14" fillId="0" borderId="0" xfId="0" quotePrefix="1" applyFont="1" applyBorder="1" applyAlignment="1">
      <alignment vertical="center"/>
    </xf>
    <xf numFmtId="44" fontId="0" fillId="0" borderId="0" xfId="1" applyFont="1" applyFill="1" applyBorder="1" applyAlignment="1" applyProtection="1">
      <alignment horizontal="center" vertical="center"/>
    </xf>
    <xf numFmtId="44" fontId="14" fillId="0" borderId="0" xfId="1" applyFont="1" applyFill="1" applyBorder="1" applyAlignment="1" applyProtection="1">
      <alignment vertical="center"/>
    </xf>
    <xf numFmtId="44" fontId="14" fillId="0" borderId="0" xfId="5" applyNumberFormat="1" applyFont="1" applyBorder="1" applyAlignment="1">
      <alignment vertical="center"/>
    </xf>
    <xf numFmtId="0" fontId="10" fillId="0" borderId="15" xfId="0" applyFont="1" applyBorder="1" applyAlignment="1">
      <alignment wrapText="1"/>
    </xf>
    <xf numFmtId="0" fontId="0" fillId="0" borderId="0" xfId="0"/>
    <xf numFmtId="0" fontId="6" fillId="0" borderId="0" xfId="2"/>
    <xf numFmtId="14" fontId="6" fillId="0" borderId="0" xfId="2" applyNumberFormat="1" applyAlignment="1">
      <alignment horizontal="left"/>
    </xf>
    <xf numFmtId="0" fontId="4" fillId="0" borderId="0" xfId="0" applyFont="1"/>
    <xf numFmtId="0" fontId="0" fillId="0" borderId="0" xfId="0" applyBorder="1"/>
    <xf numFmtId="0" fontId="0" fillId="0" borderId="1" xfId="0" applyBorder="1" applyProtection="1"/>
    <xf numFmtId="8" fontId="0" fillId="0" borderId="1" xfId="0" applyNumberFormat="1" applyBorder="1" applyProtection="1"/>
    <xf numFmtId="0" fontId="6" fillId="0" borderId="1" xfId="0" quotePrefix="1" applyFont="1" applyBorder="1" applyProtection="1"/>
    <xf numFmtId="8" fontId="13" fillId="0" borderId="1" xfId="0" applyNumberFormat="1" applyFont="1" applyBorder="1" applyProtection="1"/>
    <xf numFmtId="0" fontId="6" fillId="0" borderId="1" xfId="0" applyFont="1" applyBorder="1" applyProtection="1"/>
    <xf numFmtId="0" fontId="0" fillId="0" borderId="1" xfId="0" applyFill="1" applyBorder="1" applyProtection="1"/>
    <xf numFmtId="0" fontId="6" fillId="0" borderId="1" xfId="0" quotePrefix="1" applyFont="1" applyBorder="1" applyAlignment="1" applyProtection="1">
      <alignment vertical="center"/>
    </xf>
    <xf numFmtId="8" fontId="0" fillId="0" borderId="1" xfId="0" applyNumberFormat="1" applyBorder="1" applyAlignment="1" applyProtection="1">
      <alignment vertical="center"/>
    </xf>
    <xf numFmtId="0" fontId="4" fillId="4" borderId="4" xfId="0" applyFont="1" applyFill="1" applyBorder="1" applyAlignment="1" applyProtection="1">
      <alignment vertical="center"/>
    </xf>
    <xf numFmtId="0" fontId="4" fillId="4" borderId="2" xfId="0" applyFont="1" applyFill="1" applyBorder="1" applyAlignment="1" applyProtection="1">
      <alignment vertical="center"/>
    </xf>
    <xf numFmtId="44" fontId="13" fillId="0" borderId="1" xfId="0" applyNumberFormat="1" applyFont="1" applyBorder="1" applyProtection="1"/>
    <xf numFmtId="0" fontId="1" fillId="0" borderId="23" xfId="12" applyFont="1" applyBorder="1" applyAlignment="1">
      <alignment wrapText="1"/>
    </xf>
    <xf numFmtId="0" fontId="1" fillId="0" borderId="22" xfId="12" applyFont="1" applyBorder="1" applyAlignment="1">
      <alignment wrapText="1"/>
    </xf>
    <xf numFmtId="0" fontId="29" fillId="0" borderId="0" xfId="0" applyFont="1"/>
    <xf numFmtId="14" fontId="8" fillId="12" borderId="30" xfId="0" applyNumberFormat="1" applyFont="1" applyFill="1" applyBorder="1" applyAlignment="1">
      <alignment horizontal="right" vertical="center"/>
    </xf>
    <xf numFmtId="0" fontId="7" fillId="9" borderId="34" xfId="0" applyFont="1" applyFill="1" applyBorder="1"/>
    <xf numFmtId="0" fontId="7" fillId="9" borderId="35" xfId="0" applyFont="1" applyFill="1" applyBorder="1"/>
    <xf numFmtId="44" fontId="8" fillId="6" borderId="22" xfId="1" applyFont="1" applyFill="1" applyBorder="1" applyProtection="1"/>
    <xf numFmtId="0" fontId="12" fillId="0" borderId="26" xfId="0" applyFont="1" applyBorder="1" applyAlignment="1">
      <alignment horizontal="center"/>
    </xf>
    <xf numFmtId="0" fontId="10" fillId="0" borderId="16" xfId="0" applyFont="1" applyBorder="1" applyAlignment="1">
      <alignment wrapText="1"/>
    </xf>
    <xf numFmtId="0" fontId="10" fillId="0" borderId="38" xfId="0" applyFont="1" applyFill="1" applyBorder="1" applyAlignment="1" applyProtection="1">
      <alignment horizontal="left"/>
      <protection locked="0"/>
    </xf>
    <xf numFmtId="44" fontId="10" fillId="0" borderId="38" xfId="1" applyFont="1" applyFill="1" applyBorder="1" applyAlignment="1" applyProtection="1">
      <alignment horizontal="left"/>
      <protection locked="0"/>
    </xf>
    <xf numFmtId="0" fontId="7" fillId="0" borderId="29" xfId="0" applyFont="1" applyFill="1" applyBorder="1" applyAlignment="1" applyProtection="1">
      <alignment vertical="center"/>
      <protection locked="0"/>
    </xf>
    <xf numFmtId="8" fontId="10" fillId="6" borderId="29" xfId="0" applyNumberFormat="1" applyFont="1" applyFill="1" applyBorder="1" applyAlignment="1">
      <alignment horizontal="center"/>
    </xf>
    <xf numFmtId="8" fontId="12" fillId="6" borderId="29" xfId="0" applyNumberFormat="1" applyFont="1" applyFill="1" applyBorder="1" applyAlignment="1">
      <alignment horizontal="center"/>
    </xf>
    <xf numFmtId="165" fontId="10" fillId="6" borderId="29" xfId="10" applyNumberFormat="1" applyFont="1" applyFill="1" applyBorder="1" applyAlignment="1" applyProtection="1">
      <alignment horizontal="center"/>
      <protection locked="0"/>
    </xf>
    <xf numFmtId="44" fontId="10" fillId="6" borderId="28" xfId="1" applyNumberFormat="1" applyFont="1" applyFill="1" applyBorder="1" applyAlignment="1">
      <alignment horizontal="center"/>
    </xf>
    <xf numFmtId="8" fontId="9" fillId="7" borderId="1" xfId="0" applyNumberFormat="1" applyFont="1" applyFill="1" applyBorder="1" applyAlignment="1">
      <alignment horizontal="center" vertical="center"/>
    </xf>
    <xf numFmtId="44" fontId="7" fillId="14" borderId="6" xfId="1" applyFont="1" applyFill="1" applyBorder="1" applyProtection="1">
      <protection locked="0"/>
    </xf>
    <xf numFmtId="44" fontId="7" fillId="6" borderId="1" xfId="1" applyNumberFormat="1" applyFont="1" applyFill="1" applyBorder="1" applyProtection="1"/>
    <xf numFmtId="44" fontId="7" fillId="6" borderId="17" xfId="1" applyNumberFormat="1" applyFont="1" applyFill="1" applyBorder="1" applyProtection="1"/>
    <xf numFmtId="44" fontId="7" fillId="14" borderId="39" xfId="1" applyFont="1" applyFill="1" applyBorder="1" applyProtection="1">
      <protection locked="0"/>
    </xf>
    <xf numFmtId="0" fontId="7" fillId="0" borderId="40" xfId="0" applyFont="1" applyFill="1" applyBorder="1" applyAlignment="1" applyProtection="1">
      <alignment horizontal="center" vertical="center"/>
      <protection locked="0"/>
    </xf>
    <xf numFmtId="44" fontId="7" fillId="6" borderId="40" xfId="1" applyNumberFormat="1" applyFont="1" applyFill="1" applyBorder="1" applyProtection="1"/>
    <xf numFmtId="0" fontId="11" fillId="0" borderId="9" xfId="0" applyNumberFormat="1" applyFont="1" applyFill="1" applyBorder="1" applyAlignment="1">
      <alignment horizontal="center" wrapText="1"/>
    </xf>
    <xf numFmtId="44" fontId="6" fillId="18" borderId="1" xfId="1" applyFont="1" applyFill="1" applyBorder="1" applyAlignment="1">
      <alignment horizontal="center" vertical="center"/>
    </xf>
    <xf numFmtId="44" fontId="6" fillId="18" borderId="7" xfId="1" applyFont="1" applyFill="1" applyBorder="1" applyAlignment="1">
      <alignment horizontal="center" vertical="center"/>
    </xf>
    <xf numFmtId="0" fontId="6" fillId="18" borderId="6" xfId="0" applyFont="1" applyFill="1" applyBorder="1" applyAlignment="1">
      <alignment horizontal="left" vertical="center" wrapText="1"/>
    </xf>
    <xf numFmtId="44" fontId="6" fillId="0" borderId="7" xfId="1" applyFont="1" applyFill="1" applyBorder="1" applyAlignment="1">
      <alignment horizontal="center" vertical="center"/>
    </xf>
    <xf numFmtId="0" fontId="6" fillId="18" borderId="6" xfId="0" applyFont="1" applyFill="1" applyBorder="1" applyAlignment="1">
      <alignment wrapText="1"/>
    </xf>
    <xf numFmtId="167" fontId="6" fillId="18" borderId="1" xfId="1" applyNumberFormat="1" applyFont="1" applyFill="1" applyBorder="1" applyAlignment="1">
      <alignment horizontal="center" vertical="center"/>
    </xf>
    <xf numFmtId="8" fontId="6" fillId="18" borderId="29" xfId="1" applyNumberFormat="1" applyFont="1" applyFill="1" applyBorder="1" applyAlignment="1">
      <alignment horizontal="center" vertical="center"/>
    </xf>
    <xf numFmtId="0" fontId="11" fillId="0" borderId="9" xfId="0" applyNumberFormat="1" applyFont="1" applyFill="1" applyBorder="1" applyAlignment="1">
      <alignment horizontal="center" vertical="center" wrapText="1"/>
    </xf>
    <xf numFmtId="167" fontId="6" fillId="0" borderId="1" xfId="1" applyNumberFormat="1" applyFont="1" applyFill="1" applyBorder="1" applyAlignment="1">
      <alignment horizontal="center" vertical="center"/>
    </xf>
    <xf numFmtId="0" fontId="6" fillId="0" borderId="0" xfId="2" applyAlignment="1">
      <alignment horizontal="center" vertical="center"/>
    </xf>
    <xf numFmtId="44" fontId="6" fillId="18" borderId="13" xfId="1" applyFont="1" applyFill="1" applyBorder="1" applyAlignment="1">
      <alignment horizontal="center" vertical="center"/>
    </xf>
    <xf numFmtId="44" fontId="6" fillId="18" borderId="14" xfId="1" applyFont="1" applyFill="1" applyBorder="1" applyAlignment="1">
      <alignment horizontal="center" vertical="center"/>
    </xf>
    <xf numFmtId="0" fontId="30" fillId="18" borderId="26" xfId="0" applyFont="1" applyFill="1" applyBorder="1" applyAlignment="1">
      <alignment vertical="center" wrapText="1"/>
    </xf>
    <xf numFmtId="0" fontId="30" fillId="18" borderId="13" xfId="0" applyFont="1" applyFill="1" applyBorder="1" applyAlignment="1">
      <alignment horizontal="center" vertical="center"/>
    </xf>
    <xf numFmtId="0" fontId="30" fillId="18" borderId="1" xfId="0" applyFont="1" applyFill="1" applyBorder="1" applyAlignment="1">
      <alignment horizontal="center" vertical="center"/>
    </xf>
    <xf numFmtId="0" fontId="30" fillId="18" borderId="6" xfId="0" applyFont="1" applyFill="1" applyBorder="1" applyAlignment="1">
      <alignment vertical="center" wrapText="1"/>
    </xf>
    <xf numFmtId="0" fontId="30" fillId="18" borderId="6" xfId="0" applyFont="1" applyFill="1" applyBorder="1" applyAlignment="1">
      <alignment vertical="center"/>
    </xf>
    <xf numFmtId="0" fontId="30" fillId="18" borderId="6" xfId="0" applyFont="1" applyFill="1" applyBorder="1" applyAlignment="1">
      <alignment horizontal="left" vertical="center" wrapText="1"/>
    </xf>
    <xf numFmtId="0" fontId="30" fillId="18" borderId="6" xfId="0" applyFont="1" applyFill="1" applyBorder="1"/>
    <xf numFmtId="0" fontId="30" fillId="18" borderId="6" xfId="0" applyFont="1" applyFill="1" applyBorder="1" applyAlignment="1">
      <alignment wrapText="1"/>
    </xf>
    <xf numFmtId="0" fontId="30" fillId="18" borderId="7" xfId="0" applyFont="1" applyFill="1" applyBorder="1" applyAlignment="1">
      <alignment horizontal="center" vertical="center"/>
    </xf>
    <xf numFmtId="0" fontId="30" fillId="18" borderId="27" xfId="0" applyFont="1" applyFill="1" applyBorder="1"/>
    <xf numFmtId="0" fontId="30" fillId="18" borderId="29" xfId="0" applyFont="1" applyFill="1" applyBorder="1" applyAlignment="1">
      <alignment horizontal="center" vertical="center"/>
    </xf>
    <xf numFmtId="0" fontId="30" fillId="18" borderId="28" xfId="0" applyFont="1" applyFill="1" applyBorder="1" applyAlignment="1">
      <alignment horizontal="center" vertical="center"/>
    </xf>
    <xf numFmtId="0" fontId="19" fillId="0" borderId="18" xfId="12" applyFont="1" applyBorder="1" applyAlignment="1">
      <alignment wrapText="1"/>
    </xf>
    <xf numFmtId="0" fontId="32" fillId="17" borderId="1" xfId="0" applyFont="1" applyFill="1" applyBorder="1" applyAlignment="1">
      <alignment horizontal="center" vertical="center" wrapText="1"/>
    </xf>
    <xf numFmtId="0" fontId="33" fillId="0" borderId="0" xfId="0" applyFont="1" applyAlignment="1">
      <alignment wrapText="1"/>
    </xf>
    <xf numFmtId="0" fontId="34"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 xfId="0" applyFont="1" applyBorder="1" applyAlignment="1">
      <alignment vertical="center" wrapText="1"/>
    </xf>
    <xf numFmtId="0" fontId="34" fillId="20" borderId="1" xfId="0" applyFont="1" applyFill="1" applyBorder="1" applyAlignment="1">
      <alignment horizontal="center" vertical="center" wrapText="1"/>
    </xf>
    <xf numFmtId="0" fontId="33" fillId="20" borderId="1" xfId="0" applyFont="1" applyFill="1" applyBorder="1" applyAlignment="1">
      <alignment horizontal="center" vertical="center" wrapText="1"/>
    </xf>
    <xf numFmtId="0" fontId="33" fillId="20" borderId="1" xfId="0" applyFont="1" applyFill="1" applyBorder="1" applyAlignment="1">
      <alignment vertical="center" wrapText="1"/>
    </xf>
    <xf numFmtId="0" fontId="33" fillId="20" borderId="1" xfId="0" applyFont="1" applyFill="1" applyBorder="1" applyAlignment="1">
      <alignment vertical="top" wrapText="1"/>
    </xf>
    <xf numFmtId="44" fontId="33" fillId="0" borderId="1" xfId="1" applyFont="1" applyBorder="1" applyAlignment="1">
      <alignment horizontal="center" vertical="center" wrapText="1"/>
    </xf>
    <xf numFmtId="0" fontId="33" fillId="0" borderId="1" xfId="0" applyFont="1" applyBorder="1" applyAlignment="1">
      <alignment vertical="top" wrapText="1"/>
    </xf>
    <xf numFmtId="0" fontId="33" fillId="20" borderId="4" xfId="0" applyFont="1" applyFill="1" applyBorder="1" applyAlignment="1">
      <alignment vertical="center" wrapText="1"/>
    </xf>
    <xf numFmtId="0" fontId="33" fillId="21" borderId="1" xfId="0" applyFont="1" applyFill="1" applyBorder="1" applyAlignment="1">
      <alignment vertical="top" wrapText="1"/>
    </xf>
    <xf numFmtId="6" fontId="33" fillId="0" borderId="1" xfId="0" applyNumberFormat="1" applyFont="1" applyBorder="1" applyAlignment="1">
      <alignment horizontal="center" vertical="center" wrapText="1"/>
    </xf>
    <xf numFmtId="0" fontId="33" fillId="0" borderId="1" xfId="6" applyFont="1" applyBorder="1" applyAlignment="1">
      <alignment vertical="center" wrapText="1"/>
    </xf>
    <xf numFmtId="165" fontId="10" fillId="6" borderId="1" xfId="10" applyNumberFormat="1" applyFont="1" applyFill="1" applyBorder="1" applyAlignment="1">
      <alignment horizontal="center"/>
    </xf>
    <xf numFmtId="0" fontId="10" fillId="6" borderId="1" xfId="0" applyNumberFormat="1" applyFont="1" applyFill="1" applyBorder="1" applyAlignment="1">
      <alignment horizontal="center"/>
    </xf>
    <xf numFmtId="0" fontId="4" fillId="4" borderId="4" xfId="0" applyFont="1" applyFill="1" applyBorder="1" applyAlignment="1">
      <alignment horizontal="center" vertical="center"/>
    </xf>
    <xf numFmtId="0" fontId="4" fillId="4" borderId="2" xfId="0" applyFont="1" applyFill="1" applyBorder="1" applyAlignment="1">
      <alignment horizontal="center" vertical="center"/>
    </xf>
    <xf numFmtId="0" fontId="8" fillId="0" borderId="0" xfId="0" applyFont="1" applyFill="1" applyBorder="1" applyAlignment="1">
      <alignment horizontal="right"/>
    </xf>
    <xf numFmtId="0" fontId="7" fillId="0" borderId="0" xfId="0" applyFont="1" applyFill="1" applyBorder="1" applyAlignment="1" applyProtection="1">
      <alignment horizontal="center" vertical="center"/>
      <protection locked="0"/>
    </xf>
    <xf numFmtId="0" fontId="15" fillId="13" borderId="31" xfId="0" applyFont="1" applyFill="1" applyBorder="1" applyAlignment="1">
      <alignment horizontal="center"/>
    </xf>
    <xf numFmtId="0" fontId="15" fillId="13" borderId="32" xfId="0" applyFont="1" applyFill="1" applyBorder="1" applyAlignment="1">
      <alignment horizontal="center"/>
    </xf>
    <xf numFmtId="0" fontId="15" fillId="13" borderId="33" xfId="0" applyFont="1" applyFill="1" applyBorder="1" applyAlignment="1">
      <alignment horizontal="center"/>
    </xf>
    <xf numFmtId="0" fontId="7"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xf>
    <xf numFmtId="0" fontId="8" fillId="0" borderId="0" xfId="0" applyFont="1" applyFill="1" applyBorder="1" applyAlignment="1">
      <alignment horizontal="center" vertical="center" wrapText="1"/>
    </xf>
    <xf numFmtId="49" fontId="7" fillId="0" borderId="0" xfId="0" applyNumberFormat="1" applyFont="1" applyFill="1" applyBorder="1" applyAlignment="1" applyProtection="1">
      <alignment horizontal="center" vertical="center" wrapText="1"/>
      <protection locked="0"/>
    </xf>
    <xf numFmtId="49" fontId="7" fillId="0" borderId="1" xfId="0" applyNumberFormat="1" applyFont="1" applyBorder="1" applyAlignment="1" applyProtection="1">
      <alignment horizontal="left" indent="2"/>
      <protection locked="0"/>
    </xf>
    <xf numFmtId="166" fontId="7" fillId="0" borderId="1" xfId="0" applyNumberFormat="1" applyFont="1" applyBorder="1" applyAlignment="1" applyProtection="1">
      <alignment horizontal="left" indent="2"/>
      <protection locked="0"/>
    </xf>
    <xf numFmtId="8" fontId="10" fillId="6" borderId="41" xfId="0" applyNumberFormat="1" applyFont="1" applyFill="1" applyBorder="1" applyAlignment="1">
      <alignment horizontal="center"/>
    </xf>
    <xf numFmtId="8" fontId="10" fillId="6" borderId="42" xfId="0" applyNumberFormat="1" applyFont="1" applyFill="1" applyBorder="1" applyAlignment="1">
      <alignment horizontal="center"/>
    </xf>
    <xf numFmtId="8" fontId="10" fillId="6" borderId="12" xfId="0" applyNumberFormat="1" applyFont="1" applyFill="1" applyBorder="1" applyAlignment="1">
      <alignment horizontal="center"/>
    </xf>
    <xf numFmtId="14" fontId="7" fillId="0" borderId="4" xfId="0" applyNumberFormat="1" applyFont="1" applyBorder="1" applyAlignment="1" applyProtection="1">
      <alignment horizontal="left" indent="2"/>
      <protection locked="0"/>
    </xf>
    <xf numFmtId="14" fontId="7" fillId="0" borderId="5" xfId="0" applyNumberFormat="1" applyFont="1" applyBorder="1" applyAlignment="1" applyProtection="1">
      <alignment horizontal="left" indent="2"/>
      <protection locked="0"/>
    </xf>
    <xf numFmtId="14" fontId="7" fillId="0" borderId="2" xfId="0" applyNumberFormat="1" applyFont="1" applyBorder="1" applyAlignment="1" applyProtection="1">
      <alignment horizontal="left" indent="2"/>
      <protection locked="0"/>
    </xf>
    <xf numFmtId="0" fontId="17" fillId="9" borderId="31" xfId="0" applyFont="1" applyFill="1" applyBorder="1" applyAlignment="1">
      <alignment horizontal="left"/>
    </xf>
    <xf numFmtId="0" fontId="17" fillId="9" borderId="32" xfId="0" applyFont="1" applyFill="1" applyBorder="1" applyAlignment="1">
      <alignment horizontal="left"/>
    </xf>
    <xf numFmtId="0" fontId="17" fillId="9" borderId="33" xfId="0" applyFont="1" applyFill="1" applyBorder="1" applyAlignment="1">
      <alignment horizontal="left"/>
    </xf>
    <xf numFmtId="0" fontId="15" fillId="0" borderId="0" xfId="0" applyFont="1" applyFill="1" applyBorder="1" applyAlignment="1" applyProtection="1">
      <alignment horizontal="center"/>
    </xf>
    <xf numFmtId="0" fontId="10" fillId="0" borderId="0" xfId="0" applyFont="1" applyFill="1" applyBorder="1" applyAlignment="1" applyProtection="1">
      <alignment horizontal="right"/>
    </xf>
    <xf numFmtId="0" fontId="7" fillId="0" borderId="0" xfId="0" applyFont="1" applyFill="1" applyBorder="1" applyAlignment="1" applyProtection="1">
      <alignment horizontal="right"/>
    </xf>
    <xf numFmtId="0" fontId="12" fillId="9" borderId="31" xfId="0" applyFont="1" applyFill="1" applyBorder="1" applyAlignment="1">
      <alignment horizontal="right"/>
    </xf>
    <xf numFmtId="0" fontId="12" fillId="9" borderId="32" xfId="0" applyFont="1" applyFill="1" applyBorder="1" applyAlignment="1">
      <alignment horizontal="right"/>
    </xf>
    <xf numFmtId="0" fontId="12" fillId="9" borderId="33" xfId="0" applyFont="1" applyFill="1" applyBorder="1" applyAlignment="1">
      <alignment horizontal="right"/>
    </xf>
    <xf numFmtId="40" fontId="11" fillId="0" borderId="25" xfId="0" applyNumberFormat="1" applyFont="1" applyBorder="1" applyAlignment="1">
      <alignment horizontal="center" wrapText="1"/>
    </xf>
    <xf numFmtId="0" fontId="12" fillId="9" borderId="36" xfId="0" applyFont="1" applyFill="1" applyBorder="1" applyAlignment="1">
      <alignment horizontal="right"/>
    </xf>
    <xf numFmtId="0" fontId="12" fillId="9" borderId="25" xfId="0" applyFont="1" applyFill="1" applyBorder="1" applyAlignment="1">
      <alignment horizontal="right"/>
    </xf>
    <xf numFmtId="0" fontId="12" fillId="9" borderId="37" xfId="0" applyFont="1" applyFill="1" applyBorder="1" applyAlignment="1">
      <alignment horizontal="right"/>
    </xf>
    <xf numFmtId="0" fontId="7" fillId="0" borderId="4" xfId="0" applyFont="1" applyBorder="1" applyAlignment="1" applyProtection="1">
      <alignment horizontal="center"/>
      <protection locked="0"/>
    </xf>
    <xf numFmtId="0" fontId="7" fillId="0" borderId="5" xfId="0" applyFont="1" applyBorder="1" applyAlignment="1" applyProtection="1">
      <alignment horizontal="center"/>
      <protection locked="0"/>
    </xf>
    <xf numFmtId="0" fontId="7" fillId="0" borderId="2" xfId="0" applyFont="1" applyBorder="1" applyAlignment="1" applyProtection="1">
      <alignment horizontal="center"/>
      <protection locked="0"/>
    </xf>
    <xf numFmtId="44" fontId="8" fillId="0" borderId="0" xfId="1" applyFont="1" applyFill="1" applyBorder="1" applyAlignment="1" applyProtection="1">
      <alignment horizontal="right"/>
    </xf>
    <xf numFmtId="0" fontId="25" fillId="0" borderId="0" xfId="0" applyFont="1" applyAlignment="1">
      <alignment horizontal="center" vertical="center"/>
    </xf>
    <xf numFmtId="0" fontId="27" fillId="19" borderId="31" xfId="0" quotePrefix="1" applyFont="1" applyFill="1" applyBorder="1" applyAlignment="1">
      <alignment horizontal="center"/>
    </xf>
    <xf numFmtId="0" fontId="27" fillId="19" borderId="32" xfId="0" applyFont="1" applyFill="1" applyBorder="1" applyAlignment="1">
      <alignment horizontal="center"/>
    </xf>
    <xf numFmtId="0" fontId="27" fillId="19" borderId="33" xfId="0" applyFont="1" applyFill="1" applyBorder="1" applyAlignment="1">
      <alignment horizontal="center"/>
    </xf>
    <xf numFmtId="0" fontId="11" fillId="0" borderId="31" xfId="0" applyNumberFormat="1" applyFont="1" applyFill="1" applyBorder="1" applyAlignment="1">
      <alignment horizontal="center" vertical="center" wrapText="1"/>
    </xf>
    <xf numFmtId="0" fontId="11" fillId="0" borderId="32" xfId="0" applyNumberFormat="1" applyFont="1" applyFill="1" applyBorder="1" applyAlignment="1">
      <alignment horizontal="center" vertical="center" wrapText="1"/>
    </xf>
    <xf numFmtId="0" fontId="11" fillId="0" borderId="33" xfId="0" applyNumberFormat="1" applyFont="1" applyFill="1" applyBorder="1" applyAlignment="1">
      <alignment horizontal="center" vertical="center" wrapText="1"/>
    </xf>
    <xf numFmtId="0" fontId="31" fillId="3" borderId="31" xfId="0" applyFont="1" applyFill="1" applyBorder="1" applyAlignment="1">
      <alignment horizontal="center"/>
    </xf>
    <xf numFmtId="0" fontId="31" fillId="3" borderId="32" xfId="0" applyFont="1" applyFill="1" applyBorder="1" applyAlignment="1">
      <alignment horizontal="center"/>
    </xf>
    <xf numFmtId="0" fontId="31" fillId="3" borderId="33" xfId="0" applyFont="1" applyFill="1" applyBorder="1" applyAlignment="1">
      <alignment horizontal="center"/>
    </xf>
  </cellXfs>
  <cellStyles count="13">
    <cellStyle name="Comma" xfId="10" builtinId="3"/>
    <cellStyle name="Comma 2" xfId="7"/>
    <cellStyle name="Currency" xfId="1" builtinId="4"/>
    <cellStyle name="Currency 2" xfId="3"/>
    <cellStyle name="Currency 2 2" xfId="4"/>
    <cellStyle name="Currency 3" xfId="8"/>
    <cellStyle name="Currency 5" xfId="11"/>
    <cellStyle name="Normal" xfId="0" builtinId="0"/>
    <cellStyle name="Normal 2" xfId="2"/>
    <cellStyle name="Normal 2 2" xfId="5"/>
    <cellStyle name="Normal 3" xfId="6"/>
    <cellStyle name="Normal 4" xfId="12"/>
    <cellStyle name="Percent 2" xfId="9"/>
  </cellStyles>
  <dxfs count="10">
    <dxf>
      <fill>
        <patternFill>
          <bgColor theme="9" tint="0.3999450666829432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137160</xdr:colOff>
          <xdr:row>9</xdr:row>
          <xdr:rowOff>152400</xdr:rowOff>
        </xdr:from>
        <xdr:to>
          <xdr:col>6</xdr:col>
          <xdr:colOff>1295400</xdr:colOff>
          <xdr:row>11</xdr:row>
          <xdr:rowOff>45720</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300-00001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Annual Budget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1135380</xdr:colOff>
          <xdr:row>9</xdr:row>
          <xdr:rowOff>182880</xdr:rowOff>
        </xdr:from>
        <xdr:to>
          <xdr:col>7</xdr:col>
          <xdr:colOff>883920</xdr:colOff>
          <xdr:row>11</xdr:row>
          <xdr:rowOff>38100</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300-00001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One-time Only</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Z169"/>
  <sheetViews>
    <sheetView topLeftCell="F1" workbookViewId="0">
      <selection activeCell="K12" sqref="K12"/>
    </sheetView>
  </sheetViews>
  <sheetFormatPr defaultRowHeight="14.4"/>
  <cols>
    <col min="1" max="1" width="29.88671875" bestFit="1" customWidth="1"/>
    <col min="2" max="4" width="14.33203125" customWidth="1"/>
    <col min="5" max="5" width="14.5546875" customWidth="1"/>
    <col min="6" max="6" width="9.44140625" style="1" customWidth="1"/>
    <col min="7" max="7" width="25.109375" style="1" customWidth="1"/>
    <col min="8" max="8" width="28.109375" style="1" customWidth="1"/>
    <col min="9" max="9" width="42.33203125" style="13" customWidth="1"/>
    <col min="10" max="10" width="67.6640625" customWidth="1"/>
    <col min="11" max="11" width="21.44140625" customWidth="1"/>
    <col min="12" max="12" width="16.5546875" customWidth="1"/>
    <col min="13" max="13" width="12.5546875" style="1" customWidth="1"/>
    <col min="14" max="17" width="9.109375" style="2" customWidth="1"/>
    <col min="18" max="18" width="11.6640625" customWidth="1"/>
    <col min="19" max="19" width="10" bestFit="1" customWidth="1"/>
    <col min="20" max="20" width="19.44140625" customWidth="1"/>
    <col min="21" max="21" width="13.5546875" customWidth="1"/>
    <col min="22" max="22" width="33.109375" customWidth="1"/>
    <col min="23" max="23" width="13.5546875" bestFit="1" customWidth="1"/>
    <col min="24" max="24" width="8.33203125" bestFit="1" customWidth="1"/>
  </cols>
  <sheetData>
    <row r="1" spans="1:26">
      <c r="A1" t="s">
        <v>0</v>
      </c>
    </row>
    <row r="6" spans="1:26" ht="42">
      <c r="A6" s="4" t="s">
        <v>1</v>
      </c>
      <c r="B6" s="4" t="s">
        <v>2</v>
      </c>
      <c r="C6" s="10" t="s">
        <v>3</v>
      </c>
      <c r="D6" s="10" t="s">
        <v>4</v>
      </c>
      <c r="E6" s="10" t="s">
        <v>5</v>
      </c>
      <c r="F6" s="10" t="s">
        <v>6</v>
      </c>
      <c r="G6" s="25" t="s">
        <v>7</v>
      </c>
      <c r="H6" s="26" t="s">
        <v>8</v>
      </c>
      <c r="I6" s="10" t="s">
        <v>9</v>
      </c>
      <c r="J6" s="4" t="s">
        <v>10</v>
      </c>
      <c r="K6" s="10" t="s">
        <v>11</v>
      </c>
      <c r="L6" s="10" t="s">
        <v>12</v>
      </c>
      <c r="M6" s="4" t="s">
        <v>13</v>
      </c>
      <c r="N6" s="11" t="s">
        <v>14</v>
      </c>
      <c r="O6" s="11" t="s">
        <v>15</v>
      </c>
      <c r="P6" s="11" t="s">
        <v>16</v>
      </c>
      <c r="Q6" s="11" t="s">
        <v>17</v>
      </c>
      <c r="R6" s="11" t="s">
        <v>18</v>
      </c>
      <c r="S6" s="11" t="s">
        <v>19</v>
      </c>
      <c r="T6" s="257" t="s">
        <v>20</v>
      </c>
      <c r="U6" s="258"/>
      <c r="V6" s="23" t="s">
        <v>21</v>
      </c>
      <c r="W6" s="257" t="s">
        <v>359</v>
      </c>
      <c r="X6" s="258"/>
      <c r="Y6" s="257" t="s">
        <v>360</v>
      </c>
      <c r="Z6" s="258"/>
    </row>
    <row r="7" spans="1:26">
      <c r="A7" s="3"/>
      <c r="B7" s="3"/>
      <c r="C7" s="3"/>
      <c r="D7" s="3"/>
      <c r="E7" s="3"/>
      <c r="F7" s="3"/>
      <c r="G7" s="3"/>
      <c r="H7" s="3"/>
      <c r="I7" s="3"/>
      <c r="J7" s="3"/>
      <c r="K7" s="3"/>
      <c r="L7" s="3"/>
      <c r="M7" s="3"/>
      <c r="N7" s="3"/>
      <c r="O7" s="3"/>
      <c r="P7" s="3"/>
      <c r="Q7" s="3"/>
      <c r="R7" s="3"/>
      <c r="S7" s="3"/>
      <c r="T7" s="3"/>
      <c r="U7" s="3"/>
      <c r="V7" s="3"/>
      <c r="W7" s="3"/>
      <c r="X7" s="3"/>
      <c r="Y7" s="3"/>
      <c r="Z7" s="3"/>
    </row>
    <row r="8" spans="1:26" ht="28.8">
      <c r="A8" s="33" t="s">
        <v>22</v>
      </c>
      <c r="B8" s="6" t="s">
        <v>23</v>
      </c>
      <c r="C8" s="6" t="s">
        <v>24</v>
      </c>
      <c r="D8" s="6" t="s">
        <v>25</v>
      </c>
      <c r="E8" s="6" t="s">
        <v>26</v>
      </c>
      <c r="F8" s="6">
        <v>30</v>
      </c>
      <c r="G8" s="29" t="s">
        <v>27</v>
      </c>
      <c r="H8" s="34" t="s">
        <v>28</v>
      </c>
      <c r="I8" s="29" t="s">
        <v>27</v>
      </c>
      <c r="J8" s="16" t="s">
        <v>29</v>
      </c>
      <c r="K8" s="27" t="s">
        <v>46</v>
      </c>
      <c r="L8" s="6" t="s">
        <v>30</v>
      </c>
      <c r="M8" s="6" t="s">
        <v>31</v>
      </c>
      <c r="N8" s="6" t="s">
        <v>32</v>
      </c>
      <c r="O8" s="6" t="s">
        <v>33</v>
      </c>
      <c r="P8" s="6" t="s">
        <v>34</v>
      </c>
      <c r="Q8" s="6" t="s">
        <v>35</v>
      </c>
      <c r="R8" s="32" t="s">
        <v>36</v>
      </c>
      <c r="S8" s="8" t="s">
        <v>37</v>
      </c>
      <c r="T8" s="33" t="s">
        <v>38</v>
      </c>
      <c r="U8" s="57">
        <v>0</v>
      </c>
      <c r="V8" s="58" t="s">
        <v>39</v>
      </c>
      <c r="W8" s="33" t="s">
        <v>38</v>
      </c>
      <c r="X8" s="57">
        <v>0</v>
      </c>
      <c r="Y8" s="33" t="s">
        <v>138</v>
      </c>
      <c r="Z8" s="65" t="s">
        <v>139</v>
      </c>
    </row>
    <row r="9" spans="1:26" ht="28.8">
      <c r="A9" s="33" t="s">
        <v>40</v>
      </c>
      <c r="B9" s="6" t="s">
        <v>41</v>
      </c>
      <c r="C9" s="6"/>
      <c r="D9" s="6"/>
      <c r="E9" s="6" t="s">
        <v>42</v>
      </c>
      <c r="F9" s="6">
        <v>52</v>
      </c>
      <c r="G9" s="29" t="s">
        <v>43</v>
      </c>
      <c r="H9" s="34" t="s">
        <v>44</v>
      </c>
      <c r="I9" s="29" t="s">
        <v>43</v>
      </c>
      <c r="J9" s="15" t="s">
        <v>45</v>
      </c>
      <c r="K9" s="27" t="s">
        <v>70</v>
      </c>
      <c r="L9" s="53" t="s">
        <v>47</v>
      </c>
      <c r="M9" s="6" t="s">
        <v>48</v>
      </c>
      <c r="N9" s="6"/>
      <c r="O9" s="6"/>
      <c r="P9" s="6" t="s">
        <v>49</v>
      </c>
      <c r="Q9" s="6" t="s">
        <v>34</v>
      </c>
      <c r="R9" s="12" t="s">
        <v>50</v>
      </c>
      <c r="S9" s="8" t="s">
        <v>51</v>
      </c>
      <c r="T9" s="33" t="s">
        <v>52</v>
      </c>
      <c r="U9" s="57">
        <v>265.33000000000004</v>
      </c>
      <c r="V9" s="58" t="s">
        <v>53</v>
      </c>
      <c r="W9" s="33" t="s">
        <v>52</v>
      </c>
      <c r="X9" s="57">
        <v>265.33000000000004</v>
      </c>
      <c r="Y9" s="64" t="s">
        <v>166</v>
      </c>
      <c r="Z9" s="65" t="s">
        <v>139</v>
      </c>
    </row>
    <row r="10" spans="1:26">
      <c r="A10" s="33" t="s">
        <v>54</v>
      </c>
      <c r="B10" s="6" t="s">
        <v>25</v>
      </c>
      <c r="C10" s="6" t="s">
        <v>55</v>
      </c>
      <c r="D10" s="6"/>
      <c r="E10" s="6" t="s">
        <v>56</v>
      </c>
      <c r="F10" s="6"/>
      <c r="G10" s="29" t="s">
        <v>57</v>
      </c>
      <c r="H10" s="34" t="s">
        <v>58</v>
      </c>
      <c r="I10" s="29" t="s">
        <v>57</v>
      </c>
      <c r="J10" s="35" t="s">
        <v>59</v>
      </c>
      <c r="K10" s="27"/>
      <c r="L10" s="53" t="s">
        <v>60</v>
      </c>
      <c r="M10" s="6" t="s">
        <v>61</v>
      </c>
      <c r="N10" s="6"/>
      <c r="O10" s="6"/>
      <c r="P10" s="6" t="s">
        <v>62</v>
      </c>
      <c r="Q10" s="6" t="s">
        <v>49</v>
      </c>
      <c r="R10" s="32" t="s">
        <v>63</v>
      </c>
      <c r="S10" s="8"/>
      <c r="T10" s="33" t="s">
        <v>64</v>
      </c>
      <c r="U10" s="57">
        <v>359.82</v>
      </c>
      <c r="V10" s="59"/>
      <c r="W10" s="33" t="s">
        <v>64</v>
      </c>
      <c r="X10" s="57">
        <v>359.82</v>
      </c>
      <c r="Y10" s="33" t="s">
        <v>180</v>
      </c>
      <c r="Z10" s="65" t="s">
        <v>139</v>
      </c>
    </row>
    <row r="11" spans="1:26" ht="28.8">
      <c r="A11" s="33" t="s">
        <v>65</v>
      </c>
      <c r="B11" s="6" t="s">
        <v>66</v>
      </c>
      <c r="C11" s="6"/>
      <c r="D11" s="6"/>
      <c r="E11" s="6"/>
      <c r="F11" s="6"/>
      <c r="G11" s="29" t="s">
        <v>67</v>
      </c>
      <c r="H11" s="34" t="s">
        <v>68</v>
      </c>
      <c r="I11" s="36" t="s">
        <v>67</v>
      </c>
      <c r="J11" s="35" t="s">
        <v>69</v>
      </c>
      <c r="L11" s="53" t="s">
        <v>25</v>
      </c>
      <c r="M11" s="6" t="s">
        <v>71</v>
      </c>
      <c r="N11" s="6"/>
      <c r="O11" s="6"/>
      <c r="P11" s="6" t="s">
        <v>72</v>
      </c>
      <c r="Q11" s="6" t="s">
        <v>62</v>
      </c>
      <c r="R11" s="32" t="s">
        <v>73</v>
      </c>
      <c r="S11" s="8"/>
      <c r="T11" s="33" t="s">
        <v>74</v>
      </c>
      <c r="U11" s="60">
        <v>265.33000000000004</v>
      </c>
      <c r="V11" s="61"/>
      <c r="W11" s="33" t="s">
        <v>74</v>
      </c>
      <c r="X11" s="60">
        <v>265.33000000000004</v>
      </c>
      <c r="Y11" s="33"/>
      <c r="Z11" s="65" t="s">
        <v>139</v>
      </c>
    </row>
    <row r="12" spans="1:26" ht="28.8">
      <c r="A12" s="33" t="s">
        <v>75</v>
      </c>
      <c r="B12" s="6" t="s">
        <v>76</v>
      </c>
      <c r="C12" s="6"/>
      <c r="D12" s="6"/>
      <c r="E12" s="6"/>
      <c r="F12" s="6"/>
      <c r="G12" s="29" t="s">
        <v>77</v>
      </c>
      <c r="H12" s="34" t="s">
        <v>78</v>
      </c>
      <c r="I12" s="36" t="s">
        <v>77</v>
      </c>
      <c r="J12" s="15" t="s">
        <v>79</v>
      </c>
      <c r="K12" s="27"/>
      <c r="L12" s="6"/>
      <c r="M12" s="6" t="s">
        <v>80</v>
      </c>
      <c r="N12" s="6"/>
      <c r="O12" s="6"/>
      <c r="P12" s="6" t="s">
        <v>81</v>
      </c>
      <c r="Q12" s="6" t="s">
        <v>72</v>
      </c>
      <c r="R12" s="32" t="s">
        <v>60</v>
      </c>
      <c r="S12" s="8"/>
      <c r="T12" s="62" t="s">
        <v>82</v>
      </c>
      <c r="U12" s="57">
        <v>359.82</v>
      </c>
      <c r="V12" s="61"/>
      <c r="W12" s="62" t="s">
        <v>82</v>
      </c>
      <c r="X12" s="57">
        <v>359.82</v>
      </c>
      <c r="Y12" s="61"/>
      <c r="Z12" s="57"/>
    </row>
    <row r="13" spans="1:26">
      <c r="A13" s="33" t="s">
        <v>83</v>
      </c>
      <c r="F13"/>
      <c r="G13" s="29" t="s">
        <v>84</v>
      </c>
      <c r="H13" s="34" t="s">
        <v>85</v>
      </c>
      <c r="I13" s="36" t="s">
        <v>84</v>
      </c>
      <c r="J13" s="37" t="s">
        <v>86</v>
      </c>
      <c r="K13" s="56"/>
      <c r="L13" s="53"/>
      <c r="M13" s="6" t="s">
        <v>87</v>
      </c>
      <c r="N13" s="6"/>
      <c r="O13" s="6"/>
      <c r="P13" s="6" t="s">
        <v>88</v>
      </c>
      <c r="Q13" s="6" t="s">
        <v>81</v>
      </c>
      <c r="R13" s="32" t="s">
        <v>89</v>
      </c>
      <c r="S13" s="8"/>
      <c r="T13" s="62" t="s">
        <v>90</v>
      </c>
      <c r="U13" s="63">
        <v>265.33000000000004</v>
      </c>
      <c r="V13" s="59"/>
      <c r="W13" s="62" t="s">
        <v>90</v>
      </c>
      <c r="X13" s="63">
        <v>265.33000000000004</v>
      </c>
      <c r="Y13" s="66" t="s">
        <v>194</v>
      </c>
      <c r="Z13" s="67"/>
    </row>
    <row r="14" spans="1:26">
      <c r="A14" s="33" t="s">
        <v>91</v>
      </c>
      <c r="F14"/>
      <c r="G14" s="29" t="s">
        <v>92</v>
      </c>
      <c r="H14" s="34" t="s">
        <v>93</v>
      </c>
      <c r="I14" s="36" t="s">
        <v>92</v>
      </c>
      <c r="J14" s="38" t="s">
        <v>94</v>
      </c>
      <c r="K14" s="56"/>
      <c r="L14" s="53"/>
      <c r="M14" s="6" t="s">
        <v>95</v>
      </c>
      <c r="N14" s="6"/>
      <c r="O14" s="6"/>
      <c r="P14" s="6" t="s">
        <v>96</v>
      </c>
      <c r="Q14" s="6" t="s">
        <v>88</v>
      </c>
      <c r="R14" s="32"/>
      <c r="S14" s="33"/>
      <c r="T14" s="33" t="s">
        <v>97</v>
      </c>
      <c r="U14" s="63">
        <v>265.33000000000004</v>
      </c>
      <c r="V14" s="61"/>
      <c r="W14" s="33" t="s">
        <v>97</v>
      </c>
      <c r="X14" s="63">
        <v>265.33000000000004</v>
      </c>
      <c r="Y14" s="33" t="s">
        <v>202</v>
      </c>
      <c r="Z14" s="65" t="s">
        <v>139</v>
      </c>
    </row>
    <row r="15" spans="1:26">
      <c r="A15" s="33" t="s">
        <v>98</v>
      </c>
      <c r="F15"/>
      <c r="G15" s="29" t="s">
        <v>99</v>
      </c>
      <c r="H15" s="34" t="s">
        <v>100</v>
      </c>
      <c r="I15" s="36" t="s">
        <v>99</v>
      </c>
      <c r="J15" s="16" t="s">
        <v>101</v>
      </c>
      <c r="K15" s="28"/>
      <c r="L15" s="54"/>
      <c r="M15" s="6" t="s">
        <v>102</v>
      </c>
      <c r="N15" s="6"/>
      <c r="O15" s="6"/>
      <c r="P15" s="6"/>
      <c r="Q15" s="6" t="s">
        <v>96</v>
      </c>
      <c r="R15" s="32"/>
      <c r="S15" s="8"/>
      <c r="T15" s="33" t="s">
        <v>103</v>
      </c>
      <c r="U15" s="57">
        <v>265.33000000000004</v>
      </c>
      <c r="V15" s="61"/>
      <c r="W15" s="33" t="s">
        <v>103</v>
      </c>
      <c r="X15" s="57">
        <v>265.33000000000004</v>
      </c>
      <c r="Y15" s="64" t="s">
        <v>166</v>
      </c>
      <c r="Z15" s="65" t="s">
        <v>139</v>
      </c>
    </row>
    <row r="16" spans="1:26">
      <c r="A16" s="33" t="s">
        <v>104</v>
      </c>
      <c r="F16"/>
      <c r="G16" s="29" t="s">
        <v>105</v>
      </c>
      <c r="H16" s="34" t="s">
        <v>106</v>
      </c>
      <c r="I16" s="29" t="s">
        <v>107</v>
      </c>
      <c r="J16" s="15" t="s">
        <v>108</v>
      </c>
      <c r="K16" s="28"/>
      <c r="L16" s="54"/>
      <c r="M16" s="6" t="s">
        <v>109</v>
      </c>
      <c r="N16" s="6"/>
      <c r="O16" s="6"/>
      <c r="P16" s="6"/>
      <c r="Q16" s="6"/>
      <c r="R16" s="8"/>
      <c r="S16" s="33"/>
      <c r="T16" s="64" t="s">
        <v>110</v>
      </c>
      <c r="U16" s="57">
        <v>359.82</v>
      </c>
      <c r="V16" s="61"/>
      <c r="W16" s="64" t="s">
        <v>110</v>
      </c>
      <c r="X16" s="57">
        <v>359.82</v>
      </c>
      <c r="Y16" s="33" t="s">
        <v>214</v>
      </c>
      <c r="Z16" s="65" t="s">
        <v>139</v>
      </c>
    </row>
    <row r="17" spans="1:26" ht="28.8">
      <c r="A17" s="33" t="s">
        <v>111</v>
      </c>
      <c r="F17"/>
      <c r="G17" s="29" t="s">
        <v>112</v>
      </c>
      <c r="H17" s="34" t="s">
        <v>113</v>
      </c>
      <c r="I17" s="39" t="s">
        <v>28</v>
      </c>
      <c r="J17" s="40" t="s">
        <v>114</v>
      </c>
      <c r="K17" s="28"/>
      <c r="L17" s="55"/>
      <c r="M17" s="6" t="s">
        <v>115</v>
      </c>
      <c r="N17" s="6"/>
      <c r="O17" s="6"/>
      <c r="P17" s="6"/>
      <c r="Q17" s="6"/>
      <c r="R17" s="8"/>
      <c r="S17" s="8"/>
      <c r="T17" s="33" t="s">
        <v>116</v>
      </c>
      <c r="U17" s="57">
        <v>0</v>
      </c>
      <c r="V17" s="61"/>
      <c r="W17" s="33" t="s">
        <v>116</v>
      </c>
      <c r="X17" s="57">
        <v>0</v>
      </c>
      <c r="Y17" s="69"/>
      <c r="Z17" s="65" t="s">
        <v>139</v>
      </c>
    </row>
    <row r="18" spans="1:26" ht="28.8">
      <c r="F18"/>
      <c r="G18" s="29" t="s">
        <v>107</v>
      </c>
      <c r="H18" s="34" t="s">
        <v>117</v>
      </c>
      <c r="I18" s="34" t="s">
        <v>44</v>
      </c>
      <c r="J18" s="15" t="s">
        <v>118</v>
      </c>
      <c r="K18" s="28"/>
      <c r="L18" s="55"/>
      <c r="M18" s="6" t="s">
        <v>119</v>
      </c>
      <c r="N18" s="6"/>
      <c r="O18" s="6"/>
      <c r="P18" s="6"/>
      <c r="Q18" s="6"/>
      <c r="R18" s="8"/>
      <c r="S18" s="8"/>
      <c r="T18" s="33" t="s">
        <v>120</v>
      </c>
      <c r="U18" s="57">
        <v>63.1</v>
      </c>
      <c r="V18" s="61"/>
      <c r="W18" s="33" t="s">
        <v>120</v>
      </c>
      <c r="X18" s="57">
        <v>63.1</v>
      </c>
    </row>
    <row r="19" spans="1:26">
      <c r="F19"/>
      <c r="G19" s="6"/>
      <c r="H19" s="34" t="s">
        <v>121</v>
      </c>
      <c r="I19" s="39" t="s">
        <v>58</v>
      </c>
      <c r="J19" s="16" t="s">
        <v>122</v>
      </c>
      <c r="K19" s="28"/>
      <c r="L19" s="54"/>
      <c r="M19" s="6" t="s">
        <v>123</v>
      </c>
      <c r="N19" s="6"/>
      <c r="O19" s="6"/>
      <c r="P19" s="6"/>
      <c r="Q19" s="6"/>
      <c r="R19" s="7"/>
      <c r="S19" s="8"/>
      <c r="T19" s="33" t="s">
        <v>124</v>
      </c>
      <c r="U19" s="57">
        <v>110.41999999999999</v>
      </c>
      <c r="V19" s="61"/>
      <c r="W19" s="33" t="s">
        <v>124</v>
      </c>
      <c r="X19" s="57">
        <v>110.41999999999999</v>
      </c>
    </row>
    <row r="20" spans="1:26">
      <c r="G20" s="2"/>
      <c r="H20" s="2"/>
      <c r="I20" s="39" t="s">
        <v>68</v>
      </c>
      <c r="J20" s="15" t="s">
        <v>125</v>
      </c>
      <c r="K20" s="28"/>
      <c r="L20" s="55"/>
      <c r="M20" s="6" t="s">
        <v>126</v>
      </c>
      <c r="N20" s="6"/>
      <c r="O20" s="6"/>
      <c r="P20" s="6"/>
      <c r="Q20" s="6"/>
      <c r="R20" s="9"/>
      <c r="S20" s="8"/>
      <c r="T20" s="33" t="s">
        <v>127</v>
      </c>
      <c r="U20" s="57">
        <v>157.74</v>
      </c>
      <c r="V20" s="61"/>
      <c r="W20" s="33" t="s">
        <v>127</v>
      </c>
      <c r="X20" s="57">
        <v>157.74</v>
      </c>
    </row>
    <row r="21" spans="1:26">
      <c r="G21" s="2"/>
      <c r="H21" s="2"/>
      <c r="I21" s="34" t="s">
        <v>78</v>
      </c>
      <c r="J21" s="40" t="s">
        <v>128</v>
      </c>
      <c r="K21" s="27"/>
      <c r="L21" s="6"/>
      <c r="M21" s="6" t="s">
        <v>129</v>
      </c>
      <c r="N21" s="6"/>
      <c r="O21" s="6"/>
      <c r="P21" s="6"/>
      <c r="Q21" s="6"/>
      <c r="R21" s="9"/>
      <c r="S21" s="8"/>
      <c r="T21" s="33" t="s">
        <v>130</v>
      </c>
      <c r="U21" s="57">
        <v>204.91</v>
      </c>
      <c r="V21" s="61"/>
      <c r="W21" s="33" t="s">
        <v>130</v>
      </c>
      <c r="X21" s="57">
        <v>204.91</v>
      </c>
    </row>
    <row r="22" spans="1:26">
      <c r="G22" s="2"/>
      <c r="H22" s="2"/>
      <c r="I22" s="34" t="s">
        <v>85</v>
      </c>
      <c r="J22" s="15" t="s">
        <v>131</v>
      </c>
      <c r="K22" s="27"/>
      <c r="L22" s="6"/>
      <c r="M22" s="6" t="s">
        <v>132</v>
      </c>
      <c r="N22" s="6"/>
      <c r="O22" s="6"/>
      <c r="P22" s="6"/>
      <c r="Q22" s="6"/>
      <c r="R22" s="9"/>
      <c r="S22" s="8"/>
      <c r="T22" s="33" t="s">
        <v>133</v>
      </c>
      <c r="U22" s="57">
        <v>268.06</v>
      </c>
      <c r="V22" s="61"/>
      <c r="W22" s="33" t="s">
        <v>133</v>
      </c>
      <c r="X22" s="57">
        <v>268.06</v>
      </c>
    </row>
    <row r="23" spans="1:26">
      <c r="G23" s="2"/>
      <c r="H23" s="2"/>
      <c r="I23" s="34" t="s">
        <v>93</v>
      </c>
      <c r="J23" s="35" t="s">
        <v>134</v>
      </c>
      <c r="K23" s="27"/>
      <c r="L23" s="53"/>
      <c r="M23" s="6" t="s">
        <v>135</v>
      </c>
      <c r="N23" s="6"/>
      <c r="O23" s="6"/>
      <c r="P23" s="6"/>
      <c r="Q23" s="6"/>
      <c r="R23" s="9"/>
      <c r="S23" s="8"/>
      <c r="T23" s="33" t="s">
        <v>136</v>
      </c>
      <c r="U23" s="57">
        <v>456.99</v>
      </c>
      <c r="V23" s="61"/>
      <c r="W23" s="33" t="s">
        <v>136</v>
      </c>
      <c r="X23" s="57">
        <v>456.99</v>
      </c>
    </row>
    <row r="24" spans="1:26">
      <c r="G24" s="2"/>
      <c r="H24" s="2"/>
      <c r="I24" s="34" t="s">
        <v>100</v>
      </c>
      <c r="J24" s="15" t="s">
        <v>134</v>
      </c>
      <c r="K24" s="27"/>
      <c r="L24" s="6"/>
      <c r="M24" s="6" t="s">
        <v>137</v>
      </c>
      <c r="N24" s="6"/>
      <c r="O24" s="6"/>
      <c r="P24" s="6"/>
      <c r="Q24" s="6"/>
      <c r="R24" s="3"/>
      <c r="S24" s="8"/>
      <c r="T24" s="33" t="s">
        <v>138</v>
      </c>
      <c r="U24" s="65" t="s">
        <v>139</v>
      </c>
      <c r="V24" s="61"/>
      <c r="W24" s="33" t="s">
        <v>138</v>
      </c>
      <c r="X24" s="65" t="s">
        <v>139</v>
      </c>
    </row>
    <row r="25" spans="1:26">
      <c r="G25" s="2"/>
      <c r="H25" s="2"/>
      <c r="I25" s="39" t="s">
        <v>106</v>
      </c>
      <c r="J25" s="40" t="s">
        <v>140</v>
      </c>
      <c r="K25" s="27"/>
      <c r="L25" s="53"/>
      <c r="M25" s="6" t="s">
        <v>141</v>
      </c>
      <c r="N25" s="6"/>
      <c r="O25" s="6"/>
      <c r="P25" s="6"/>
      <c r="Q25" s="6"/>
      <c r="R25" s="8"/>
      <c r="S25" s="8"/>
      <c r="T25" s="33" t="s">
        <v>142</v>
      </c>
      <c r="U25" s="57">
        <v>6.3400000000000007</v>
      </c>
      <c r="V25" s="61"/>
      <c r="W25" s="33" t="s">
        <v>142</v>
      </c>
      <c r="X25" s="57">
        <v>6.3400000000000007</v>
      </c>
    </row>
    <row r="26" spans="1:26">
      <c r="G26" s="2"/>
      <c r="H26" s="2"/>
      <c r="I26" s="39" t="s">
        <v>113</v>
      </c>
      <c r="J26" s="15" t="s">
        <v>143</v>
      </c>
      <c r="K26" s="27"/>
      <c r="L26" s="53"/>
      <c r="M26" s="6" t="s">
        <v>144</v>
      </c>
      <c r="N26" s="6"/>
      <c r="O26" s="6"/>
      <c r="P26" s="6"/>
      <c r="Q26" s="6"/>
      <c r="R26" s="8"/>
      <c r="S26" s="8"/>
      <c r="T26" s="58" t="s">
        <v>145</v>
      </c>
      <c r="U26" s="57">
        <v>7.29</v>
      </c>
      <c r="V26" s="61"/>
      <c r="W26" s="58" t="s">
        <v>145</v>
      </c>
      <c r="X26" s="57">
        <v>7.29</v>
      </c>
    </row>
    <row r="27" spans="1:26">
      <c r="G27" s="2"/>
      <c r="H27" s="2"/>
      <c r="I27" s="39" t="s">
        <v>117</v>
      </c>
      <c r="J27" s="35" t="s">
        <v>146</v>
      </c>
      <c r="K27" s="27"/>
      <c r="L27" s="53"/>
      <c r="M27" s="6" t="s">
        <v>147</v>
      </c>
      <c r="R27" s="8"/>
      <c r="S27" s="61"/>
      <c r="T27" s="58" t="s">
        <v>148</v>
      </c>
      <c r="U27" s="65">
        <v>6.3400000000000007</v>
      </c>
      <c r="V27" s="61"/>
      <c r="W27" s="58" t="s">
        <v>148</v>
      </c>
      <c r="X27" s="65">
        <v>6.3400000000000007</v>
      </c>
    </row>
    <row r="28" spans="1:26">
      <c r="G28" s="2"/>
      <c r="H28" s="2"/>
      <c r="I28" s="39" t="s">
        <v>121</v>
      </c>
      <c r="J28" s="15" t="s">
        <v>149</v>
      </c>
      <c r="K28" s="14"/>
      <c r="M28" s="5"/>
      <c r="S28" s="61"/>
      <c r="T28" s="33" t="s">
        <v>150</v>
      </c>
      <c r="U28" s="65">
        <v>7.29</v>
      </c>
      <c r="V28" s="61"/>
      <c r="W28" s="33" t="s">
        <v>150</v>
      </c>
      <c r="X28" s="65">
        <v>7.29</v>
      </c>
    </row>
    <row r="29" spans="1:26">
      <c r="G29" s="2"/>
      <c r="H29" s="2"/>
      <c r="I29" s="41"/>
      <c r="J29" s="40" t="s">
        <v>151</v>
      </c>
      <c r="K29" s="14"/>
      <c r="M29" s="6"/>
      <c r="S29" s="61"/>
      <c r="T29" s="33" t="s">
        <v>152</v>
      </c>
      <c r="U29" s="57">
        <v>168.26</v>
      </c>
      <c r="V29" s="61"/>
      <c r="W29" s="33" t="s">
        <v>152</v>
      </c>
      <c r="X29" s="57">
        <v>168.26</v>
      </c>
    </row>
    <row r="30" spans="1:26">
      <c r="G30" s="2"/>
      <c r="H30" s="2"/>
      <c r="I30" s="41"/>
      <c r="J30" s="15" t="s">
        <v>153</v>
      </c>
      <c r="K30" s="14"/>
      <c r="M30" s="5"/>
      <c r="S30" s="61"/>
      <c r="T30" s="33" t="s">
        <v>154</v>
      </c>
      <c r="U30" s="57">
        <v>252.6</v>
      </c>
      <c r="V30" s="61"/>
      <c r="W30" s="33" t="s">
        <v>154</v>
      </c>
      <c r="X30" s="57">
        <v>252.6</v>
      </c>
    </row>
    <row r="31" spans="1:26" ht="26.4">
      <c r="G31" s="2"/>
      <c r="H31" s="2"/>
      <c r="I31" s="42"/>
      <c r="J31" s="43" t="s">
        <v>155</v>
      </c>
      <c r="K31" s="21"/>
      <c r="M31" s="5"/>
      <c r="S31" s="61"/>
      <c r="T31" s="33" t="s">
        <v>156</v>
      </c>
      <c r="U31" s="57">
        <v>285.83999999999997</v>
      </c>
      <c r="V31" s="61"/>
      <c r="W31" s="33" t="s">
        <v>156</v>
      </c>
      <c r="X31" s="57">
        <v>285.83999999999997</v>
      </c>
    </row>
    <row r="32" spans="1:26" ht="26.4">
      <c r="G32" s="2"/>
      <c r="H32" s="2"/>
      <c r="I32" s="42"/>
      <c r="J32" s="44" t="s">
        <v>157</v>
      </c>
      <c r="K32" s="21"/>
      <c r="M32" s="5"/>
      <c r="S32" s="61"/>
      <c r="T32" s="33" t="s">
        <v>158</v>
      </c>
      <c r="U32" s="57">
        <v>336.36</v>
      </c>
      <c r="V32" s="61"/>
      <c r="W32" s="33" t="s">
        <v>158</v>
      </c>
      <c r="X32" s="57">
        <v>336.36</v>
      </c>
    </row>
    <row r="33" spans="7:24" ht="26.4">
      <c r="G33" s="2"/>
      <c r="H33" s="2"/>
      <c r="I33" s="42"/>
      <c r="J33" s="45" t="s">
        <v>159</v>
      </c>
      <c r="K33" s="21"/>
      <c r="M33" s="5"/>
      <c r="S33" s="61"/>
      <c r="T33" s="33" t="s">
        <v>160</v>
      </c>
      <c r="U33" s="57">
        <v>385.90000000000003</v>
      </c>
      <c r="V33" s="61"/>
      <c r="W33" s="33" t="s">
        <v>160</v>
      </c>
      <c r="X33" s="57">
        <v>385.90000000000003</v>
      </c>
    </row>
    <row r="34" spans="7:24" ht="26.4">
      <c r="G34" s="2"/>
      <c r="H34" s="2"/>
      <c r="I34" s="42"/>
      <c r="J34" s="44" t="s">
        <v>161</v>
      </c>
      <c r="K34" s="21"/>
      <c r="M34" s="5"/>
      <c r="S34" s="61"/>
      <c r="T34" s="33" t="s">
        <v>162</v>
      </c>
      <c r="U34" s="57">
        <v>436.42</v>
      </c>
      <c r="V34" s="61"/>
      <c r="W34" s="33" t="s">
        <v>162</v>
      </c>
      <c r="X34" s="57">
        <v>436.42</v>
      </c>
    </row>
    <row r="35" spans="7:24">
      <c r="G35" s="2"/>
      <c r="H35" s="2"/>
      <c r="I35" s="42"/>
      <c r="J35" s="16" t="s">
        <v>163</v>
      </c>
      <c r="K35" s="14"/>
      <c r="M35" s="5"/>
      <c r="S35" s="61"/>
      <c r="T35" s="33" t="s">
        <v>164</v>
      </c>
      <c r="U35" s="57">
        <v>504.67</v>
      </c>
      <c r="V35" s="61"/>
      <c r="W35" s="33" t="s">
        <v>164</v>
      </c>
      <c r="X35" s="57">
        <v>504.67</v>
      </c>
    </row>
    <row r="36" spans="7:24">
      <c r="G36" s="2"/>
      <c r="H36" s="2"/>
      <c r="I36" s="42"/>
      <c r="J36" s="15" t="s">
        <v>165</v>
      </c>
      <c r="K36" s="14"/>
      <c r="M36" s="5"/>
      <c r="S36" s="61"/>
      <c r="T36" s="64" t="s">
        <v>166</v>
      </c>
      <c r="U36" s="65" t="s">
        <v>139</v>
      </c>
      <c r="V36" s="61"/>
      <c r="W36" s="64" t="s">
        <v>166</v>
      </c>
      <c r="X36" s="65" t="s">
        <v>139</v>
      </c>
    </row>
    <row r="37" spans="7:24">
      <c r="G37" s="2"/>
      <c r="H37" s="2"/>
      <c r="I37" s="42"/>
      <c r="J37" s="40" t="s">
        <v>167</v>
      </c>
      <c r="K37" s="14"/>
      <c r="M37" s="5"/>
      <c r="S37" s="61"/>
      <c r="T37" s="33" t="s">
        <v>168</v>
      </c>
      <c r="U37" s="65">
        <v>0</v>
      </c>
      <c r="V37" s="61"/>
      <c r="W37" s="33" t="s">
        <v>168</v>
      </c>
      <c r="X37" s="65">
        <v>0</v>
      </c>
    </row>
    <row r="38" spans="7:24">
      <c r="G38" s="2"/>
      <c r="H38" s="2"/>
      <c r="I38" s="42"/>
      <c r="J38" s="15" t="s">
        <v>169</v>
      </c>
      <c r="K38" s="14"/>
      <c r="M38" s="6"/>
      <c r="S38" s="61"/>
      <c r="T38" s="33" t="s">
        <v>170</v>
      </c>
      <c r="U38" s="57">
        <v>4.2299999999999995</v>
      </c>
      <c r="V38" s="61"/>
      <c r="W38" s="33" t="s">
        <v>170</v>
      </c>
      <c r="X38" s="57">
        <v>4.2299999999999995</v>
      </c>
    </row>
    <row r="39" spans="7:24">
      <c r="G39" s="2"/>
      <c r="H39" s="2"/>
      <c r="I39" s="42"/>
      <c r="J39" s="16" t="s">
        <v>171</v>
      </c>
      <c r="K39" s="14"/>
      <c r="S39" s="61"/>
      <c r="T39" s="33" t="s">
        <v>172</v>
      </c>
      <c r="U39" s="57">
        <v>4.7399999999999993</v>
      </c>
      <c r="V39" s="61"/>
      <c r="W39" s="33" t="s">
        <v>172</v>
      </c>
      <c r="X39" s="57">
        <v>4.7399999999999993</v>
      </c>
    </row>
    <row r="40" spans="7:24">
      <c r="G40" s="2"/>
      <c r="H40" s="2"/>
      <c r="I40" s="42"/>
      <c r="J40" s="15" t="s">
        <v>173</v>
      </c>
      <c r="K40" s="14"/>
      <c r="S40" s="61"/>
      <c r="T40" s="33" t="s">
        <v>174</v>
      </c>
      <c r="U40" s="57">
        <v>5.46</v>
      </c>
      <c r="V40" s="61"/>
      <c r="W40" s="33" t="s">
        <v>174</v>
      </c>
      <c r="X40" s="57">
        <v>5.46</v>
      </c>
    </row>
    <row r="41" spans="7:24">
      <c r="G41" s="2"/>
      <c r="H41" s="2"/>
      <c r="I41" s="42"/>
      <c r="J41" s="40" t="s">
        <v>175</v>
      </c>
      <c r="K41" s="14"/>
      <c r="S41" s="61"/>
      <c r="T41" s="33" t="s">
        <v>176</v>
      </c>
      <c r="U41" s="57">
        <v>6.65</v>
      </c>
      <c r="V41" s="61"/>
      <c r="W41" s="33" t="s">
        <v>176</v>
      </c>
      <c r="X41" s="57">
        <v>6.65</v>
      </c>
    </row>
    <row r="42" spans="7:24">
      <c r="G42" s="2"/>
      <c r="H42" s="2"/>
      <c r="I42" s="42"/>
      <c r="J42" s="15" t="s">
        <v>177</v>
      </c>
      <c r="K42" s="14"/>
      <c r="S42" s="61"/>
      <c r="T42" s="33" t="s">
        <v>178</v>
      </c>
      <c r="U42" s="57">
        <v>8.35</v>
      </c>
      <c r="V42" s="61"/>
      <c r="W42" s="33" t="s">
        <v>178</v>
      </c>
      <c r="X42" s="57">
        <v>8.35</v>
      </c>
    </row>
    <row r="43" spans="7:24">
      <c r="G43" s="2"/>
      <c r="H43" s="2"/>
      <c r="I43" s="42"/>
      <c r="J43" s="35" t="s">
        <v>179</v>
      </c>
      <c r="K43" s="14"/>
      <c r="S43" s="61"/>
      <c r="T43" s="33" t="s">
        <v>180</v>
      </c>
      <c r="U43" s="65" t="s">
        <v>139</v>
      </c>
      <c r="V43" s="61"/>
      <c r="W43" s="33" t="s">
        <v>180</v>
      </c>
      <c r="X43" s="65" t="s">
        <v>139</v>
      </c>
    </row>
    <row r="44" spans="7:24">
      <c r="G44" s="2"/>
      <c r="H44" s="2"/>
      <c r="I44" s="42"/>
      <c r="J44" s="15" t="s">
        <v>181</v>
      </c>
      <c r="K44" s="14"/>
      <c r="S44" s="61"/>
      <c r="T44" s="33" t="s">
        <v>182</v>
      </c>
      <c r="U44" s="57">
        <v>3.97</v>
      </c>
      <c r="V44" s="61"/>
      <c r="W44" s="33" t="s">
        <v>182</v>
      </c>
      <c r="X44" s="57">
        <v>3.97</v>
      </c>
    </row>
    <row r="45" spans="7:24">
      <c r="G45" s="2"/>
      <c r="H45" s="2"/>
      <c r="I45" s="42"/>
      <c r="J45" s="40" t="s">
        <v>183</v>
      </c>
      <c r="K45" s="14"/>
      <c r="S45" s="61"/>
      <c r="T45" s="33" t="s">
        <v>184</v>
      </c>
      <c r="U45" s="57">
        <v>4.6399999999999997</v>
      </c>
      <c r="V45" s="61"/>
      <c r="W45" s="33" t="s">
        <v>184</v>
      </c>
      <c r="X45" s="57">
        <v>4.6399999999999997</v>
      </c>
    </row>
    <row r="46" spans="7:24">
      <c r="G46" s="2"/>
      <c r="H46" s="2"/>
      <c r="I46" s="42"/>
      <c r="J46" s="15" t="s">
        <v>185</v>
      </c>
      <c r="K46" s="14"/>
      <c r="S46" s="61"/>
      <c r="T46" s="33" t="s">
        <v>186</v>
      </c>
      <c r="U46" s="57">
        <v>5.26</v>
      </c>
      <c r="V46" s="61"/>
      <c r="W46" s="33" t="s">
        <v>186</v>
      </c>
      <c r="X46" s="57">
        <v>5.26</v>
      </c>
    </row>
    <row r="47" spans="7:24">
      <c r="G47" s="2"/>
      <c r="H47" s="2"/>
      <c r="I47" s="42"/>
      <c r="J47" s="35" t="s">
        <v>187</v>
      </c>
      <c r="K47" s="14"/>
      <c r="S47" s="61"/>
      <c r="T47" s="33" t="s">
        <v>188</v>
      </c>
      <c r="U47" s="57">
        <v>6.6000000000000005</v>
      </c>
      <c r="V47" s="61"/>
      <c r="W47" s="33" t="s">
        <v>188</v>
      </c>
      <c r="X47" s="57">
        <v>6.6000000000000005</v>
      </c>
    </row>
    <row r="48" spans="7:24">
      <c r="G48" s="2"/>
      <c r="H48" s="2"/>
      <c r="I48" s="42"/>
      <c r="J48" s="15" t="s">
        <v>189</v>
      </c>
      <c r="K48" s="14"/>
      <c r="S48" s="61"/>
      <c r="T48" s="33" t="s">
        <v>190</v>
      </c>
      <c r="U48" s="57">
        <v>8.35</v>
      </c>
      <c r="V48" s="61"/>
      <c r="W48" s="33" t="s">
        <v>190</v>
      </c>
      <c r="X48" s="57">
        <v>8.35</v>
      </c>
    </row>
    <row r="49" spans="7:24">
      <c r="G49" s="2"/>
      <c r="H49" s="2"/>
      <c r="I49" s="42"/>
      <c r="J49" s="40" t="s">
        <v>191</v>
      </c>
      <c r="K49" s="14"/>
      <c r="S49" s="61"/>
      <c r="T49" s="33"/>
      <c r="U49" s="65" t="s">
        <v>139</v>
      </c>
      <c r="V49" s="61"/>
      <c r="W49" s="33"/>
      <c r="X49" s="65" t="s">
        <v>139</v>
      </c>
    </row>
    <row r="50" spans="7:24">
      <c r="G50" s="2"/>
      <c r="H50" s="2"/>
      <c r="I50" s="42"/>
      <c r="J50" s="15" t="s">
        <v>192</v>
      </c>
      <c r="K50" s="14"/>
      <c r="S50" s="61"/>
      <c r="T50" s="61"/>
      <c r="U50" s="57"/>
      <c r="V50" s="61"/>
      <c r="W50" s="61"/>
      <c r="X50" s="57"/>
    </row>
    <row r="51" spans="7:24">
      <c r="G51" s="2"/>
      <c r="H51" s="2"/>
      <c r="I51" s="42"/>
      <c r="J51" s="35" t="s">
        <v>193</v>
      </c>
      <c r="K51" s="14"/>
      <c r="S51" s="61"/>
      <c r="T51" s="66" t="s">
        <v>194</v>
      </c>
      <c r="U51" s="67"/>
      <c r="V51" s="61"/>
      <c r="W51" s="66" t="s">
        <v>194</v>
      </c>
      <c r="X51" s="67"/>
    </row>
    <row r="52" spans="7:24">
      <c r="G52" s="2"/>
      <c r="H52" s="2"/>
      <c r="I52" s="42"/>
      <c r="J52" s="15" t="s">
        <v>195</v>
      </c>
      <c r="K52" s="14"/>
      <c r="S52" s="61"/>
      <c r="T52" s="68" t="s">
        <v>196</v>
      </c>
      <c r="U52" s="67">
        <v>0</v>
      </c>
      <c r="V52" s="61"/>
      <c r="W52" s="68" t="s">
        <v>196</v>
      </c>
      <c r="X52" s="67">
        <v>0</v>
      </c>
    </row>
    <row r="53" spans="7:24">
      <c r="G53" s="2"/>
      <c r="H53" s="2"/>
      <c r="I53" s="42"/>
      <c r="J53" s="40" t="s">
        <v>197</v>
      </c>
      <c r="K53" s="14"/>
      <c r="S53" s="61"/>
      <c r="T53" s="68" t="s">
        <v>198</v>
      </c>
      <c r="U53" s="57">
        <v>4.7399999999999993</v>
      </c>
      <c r="V53" s="61"/>
      <c r="W53" s="68" t="s">
        <v>198</v>
      </c>
      <c r="X53" s="57">
        <v>4.7399999999999993</v>
      </c>
    </row>
    <row r="54" spans="7:24">
      <c r="G54" s="2"/>
      <c r="H54" s="2"/>
      <c r="I54" s="42"/>
      <c r="J54" s="15" t="s">
        <v>199</v>
      </c>
      <c r="K54" s="14"/>
      <c r="S54" s="61"/>
      <c r="T54" s="68" t="s">
        <v>200</v>
      </c>
      <c r="U54" s="57">
        <v>6.7</v>
      </c>
      <c r="V54" s="61"/>
      <c r="W54" s="68" t="s">
        <v>200</v>
      </c>
      <c r="X54" s="57">
        <v>6.7</v>
      </c>
    </row>
    <row r="55" spans="7:24">
      <c r="G55" s="2"/>
      <c r="H55" s="2"/>
      <c r="I55" s="42"/>
      <c r="J55" s="16" t="s">
        <v>201</v>
      </c>
      <c r="K55" s="14"/>
      <c r="S55" s="61"/>
      <c r="T55" s="33" t="s">
        <v>202</v>
      </c>
      <c r="U55" s="65" t="s">
        <v>139</v>
      </c>
      <c r="V55" s="61"/>
      <c r="W55" s="33" t="s">
        <v>202</v>
      </c>
      <c r="X55" s="65" t="s">
        <v>139</v>
      </c>
    </row>
    <row r="56" spans="7:24" ht="26.4">
      <c r="G56" s="2"/>
      <c r="H56" s="2"/>
      <c r="I56" s="42"/>
      <c r="J56" s="38" t="s">
        <v>203</v>
      </c>
      <c r="K56" s="21"/>
      <c r="S56" s="61"/>
      <c r="T56" s="33" t="s">
        <v>204</v>
      </c>
      <c r="U56" s="57">
        <v>4.9000000000000004</v>
      </c>
      <c r="V56" s="61"/>
      <c r="W56" s="33" t="s">
        <v>204</v>
      </c>
      <c r="X56" s="57">
        <v>4.9000000000000004</v>
      </c>
    </row>
    <row r="57" spans="7:24" ht="26.4">
      <c r="G57" s="2"/>
      <c r="H57" s="2"/>
      <c r="I57" s="42"/>
      <c r="J57" s="46" t="s">
        <v>205</v>
      </c>
      <c r="K57" s="21"/>
      <c r="S57" s="61"/>
      <c r="T57" s="33" t="s">
        <v>206</v>
      </c>
      <c r="U57" s="57">
        <v>5.77</v>
      </c>
      <c r="V57" s="61"/>
      <c r="W57" s="33" t="s">
        <v>206</v>
      </c>
      <c r="X57" s="57">
        <v>5.77</v>
      </c>
    </row>
    <row r="58" spans="7:24" ht="26.4">
      <c r="G58" s="2"/>
      <c r="H58" s="2"/>
      <c r="I58" s="42"/>
      <c r="J58" s="38" t="s">
        <v>207</v>
      </c>
      <c r="K58" s="21"/>
      <c r="S58" s="61"/>
      <c r="T58" s="64" t="s">
        <v>166</v>
      </c>
      <c r="U58" s="65" t="s">
        <v>139</v>
      </c>
      <c r="V58" s="61"/>
      <c r="W58" s="64" t="s">
        <v>166</v>
      </c>
      <c r="X58" s="65" t="s">
        <v>139</v>
      </c>
    </row>
    <row r="59" spans="7:24">
      <c r="G59" s="2"/>
      <c r="H59" s="2"/>
      <c r="I59" s="42"/>
      <c r="J59" s="43" t="s">
        <v>44</v>
      </c>
      <c r="K59" s="21"/>
      <c r="S59" s="61"/>
      <c r="T59" s="33" t="s">
        <v>208</v>
      </c>
      <c r="U59" s="57">
        <v>0</v>
      </c>
      <c r="V59" s="61"/>
      <c r="W59" s="33" t="s">
        <v>208</v>
      </c>
      <c r="X59" s="57">
        <v>0</v>
      </c>
    </row>
    <row r="60" spans="7:24">
      <c r="G60" s="2"/>
      <c r="H60" s="2"/>
      <c r="I60" s="42"/>
      <c r="J60" s="45" t="s">
        <v>209</v>
      </c>
      <c r="K60" s="21"/>
      <c r="S60" s="61"/>
      <c r="T60" s="33" t="s">
        <v>210</v>
      </c>
      <c r="U60" s="57">
        <v>47.32</v>
      </c>
      <c r="V60" s="61"/>
      <c r="W60" s="33" t="s">
        <v>210</v>
      </c>
      <c r="X60" s="57">
        <v>47.32</v>
      </c>
    </row>
    <row r="61" spans="7:24">
      <c r="G61" s="2"/>
      <c r="H61" s="2"/>
      <c r="I61" s="42"/>
      <c r="J61" s="43" t="s">
        <v>211</v>
      </c>
      <c r="K61" s="21"/>
      <c r="S61" s="61"/>
      <c r="T61" s="33" t="s">
        <v>212</v>
      </c>
      <c r="U61" s="57">
        <v>73.61</v>
      </c>
      <c r="V61" s="61"/>
      <c r="W61" s="33" t="s">
        <v>212</v>
      </c>
      <c r="X61" s="57">
        <v>73.61</v>
      </c>
    </row>
    <row r="62" spans="7:24">
      <c r="G62" s="2"/>
      <c r="H62" s="2"/>
      <c r="I62" s="42"/>
      <c r="J62" s="45" t="s">
        <v>213</v>
      </c>
      <c r="K62" s="21"/>
      <c r="S62" s="61"/>
      <c r="T62" s="33" t="s">
        <v>214</v>
      </c>
      <c r="U62" s="65" t="s">
        <v>139</v>
      </c>
      <c r="V62" s="61"/>
      <c r="W62" s="33" t="s">
        <v>214</v>
      </c>
      <c r="X62" s="65" t="s">
        <v>139</v>
      </c>
    </row>
    <row r="63" spans="7:24">
      <c r="G63" s="2"/>
      <c r="H63" s="2"/>
      <c r="I63" s="42"/>
      <c r="J63" s="35" t="s">
        <v>215</v>
      </c>
      <c r="K63" s="14"/>
      <c r="S63" s="61"/>
      <c r="T63" s="33" t="s">
        <v>216</v>
      </c>
      <c r="U63" s="57">
        <v>47.32</v>
      </c>
      <c r="V63" s="61"/>
      <c r="W63" s="33" t="s">
        <v>216</v>
      </c>
      <c r="X63" s="57">
        <v>47.32</v>
      </c>
    </row>
    <row r="64" spans="7:24">
      <c r="G64" s="2"/>
      <c r="H64" s="2"/>
      <c r="I64" s="42"/>
      <c r="J64" s="35" t="s">
        <v>217</v>
      </c>
      <c r="K64" s="14"/>
      <c r="S64" s="61"/>
      <c r="T64" s="33" t="s">
        <v>218</v>
      </c>
      <c r="U64" s="57">
        <v>73.61</v>
      </c>
      <c r="V64" s="61"/>
      <c r="W64" s="33" t="s">
        <v>218</v>
      </c>
      <c r="X64" s="57">
        <v>73.61</v>
      </c>
    </row>
    <row r="65" spans="7:24">
      <c r="G65" s="2"/>
      <c r="H65" s="2"/>
      <c r="I65" s="42"/>
      <c r="J65" s="35" t="s">
        <v>219</v>
      </c>
      <c r="K65" s="14"/>
      <c r="S65" s="61"/>
      <c r="T65" s="69"/>
      <c r="U65" s="65" t="s">
        <v>139</v>
      </c>
      <c r="V65" s="61"/>
      <c r="W65" s="69"/>
      <c r="X65" s="65" t="s">
        <v>139</v>
      </c>
    </row>
    <row r="66" spans="7:24">
      <c r="G66" s="2"/>
      <c r="H66" s="2"/>
      <c r="I66" s="42"/>
      <c r="J66" s="43" t="s">
        <v>220</v>
      </c>
      <c r="K66" s="21"/>
      <c r="S66" s="61"/>
      <c r="T66" s="70" t="s">
        <v>221</v>
      </c>
      <c r="U66" s="61"/>
      <c r="V66" s="61"/>
      <c r="W66" s="70" t="s">
        <v>221</v>
      </c>
      <c r="X66" s="61"/>
    </row>
    <row r="67" spans="7:24">
      <c r="G67" s="2"/>
      <c r="H67" s="2"/>
      <c r="I67" s="42"/>
      <c r="J67" s="43" t="s">
        <v>222</v>
      </c>
      <c r="K67" s="21"/>
      <c r="S67" s="61"/>
      <c r="T67" s="70" t="s">
        <v>223</v>
      </c>
      <c r="U67" s="60">
        <v>103.1</v>
      </c>
      <c r="V67" s="61"/>
      <c r="W67" s="70" t="s">
        <v>223</v>
      </c>
      <c r="X67" s="60">
        <v>103.1</v>
      </c>
    </row>
    <row r="68" spans="7:24">
      <c r="G68" s="2"/>
      <c r="H68" s="2"/>
      <c r="I68" s="42"/>
      <c r="J68" s="16" t="s">
        <v>224</v>
      </c>
      <c r="K68" s="14"/>
      <c r="S68" s="61"/>
      <c r="T68" s="70" t="s">
        <v>225</v>
      </c>
      <c r="U68" s="60">
        <v>2.63</v>
      </c>
      <c r="V68" s="61"/>
      <c r="W68" s="70" t="s">
        <v>225</v>
      </c>
      <c r="X68" s="60">
        <v>2.63</v>
      </c>
    </row>
    <row r="69" spans="7:24">
      <c r="G69" s="2"/>
      <c r="H69" s="2"/>
      <c r="I69" s="42"/>
      <c r="J69" s="15" t="s">
        <v>226</v>
      </c>
      <c r="K69" s="14"/>
      <c r="S69" s="61"/>
      <c r="T69" s="33" t="s">
        <v>138</v>
      </c>
      <c r="U69" s="60">
        <v>4.2299999999999995</v>
      </c>
      <c r="V69" s="61"/>
      <c r="W69" s="33" t="s">
        <v>138</v>
      </c>
      <c r="X69" s="60">
        <v>4.2299999999999995</v>
      </c>
    </row>
    <row r="70" spans="7:24">
      <c r="G70" s="2"/>
      <c r="H70" s="2"/>
      <c r="I70" s="42"/>
      <c r="J70" s="40" t="s">
        <v>227</v>
      </c>
      <c r="K70" s="14"/>
      <c r="S70" s="61"/>
      <c r="T70" s="33" t="s">
        <v>142</v>
      </c>
      <c r="U70" s="57">
        <v>6.3400000000000007</v>
      </c>
      <c r="V70" s="61"/>
      <c r="W70" s="33" t="s">
        <v>142</v>
      </c>
      <c r="X70" s="57">
        <v>6.3400000000000007</v>
      </c>
    </row>
    <row r="71" spans="7:24">
      <c r="G71" s="2"/>
      <c r="H71" s="2"/>
      <c r="I71" s="42"/>
      <c r="J71" s="15" t="s">
        <v>228</v>
      </c>
      <c r="K71" s="14"/>
      <c r="S71" s="61"/>
      <c r="T71" s="33" t="s">
        <v>145</v>
      </c>
      <c r="U71" s="57">
        <v>7.29</v>
      </c>
      <c r="V71" s="61"/>
      <c r="W71" s="33" t="s">
        <v>145</v>
      </c>
      <c r="X71" s="57">
        <v>7.29</v>
      </c>
    </row>
    <row r="72" spans="7:24">
      <c r="G72" s="2"/>
      <c r="H72" s="2"/>
      <c r="I72" s="42"/>
      <c r="J72" s="35" t="s">
        <v>229</v>
      </c>
      <c r="K72" s="14"/>
      <c r="S72" s="61"/>
      <c r="T72" s="33" t="s">
        <v>148</v>
      </c>
      <c r="U72" s="57">
        <v>6.3400000000000007</v>
      </c>
      <c r="V72" s="61"/>
      <c r="W72" s="33" t="s">
        <v>148</v>
      </c>
      <c r="X72" s="57">
        <v>6.3400000000000007</v>
      </c>
    </row>
    <row r="73" spans="7:24">
      <c r="G73" s="2"/>
      <c r="H73" s="2"/>
      <c r="I73" s="42"/>
      <c r="J73" s="40" t="s">
        <v>230</v>
      </c>
      <c r="K73" s="14"/>
      <c r="S73" s="61"/>
      <c r="T73" s="33"/>
      <c r="U73" s="57">
        <v>7.29</v>
      </c>
      <c r="V73" s="61"/>
      <c r="W73" s="33"/>
      <c r="X73" s="57">
        <v>7.29</v>
      </c>
    </row>
    <row r="74" spans="7:24">
      <c r="G74" s="2"/>
      <c r="H74" s="2"/>
      <c r="I74" s="42"/>
      <c r="J74" s="35" t="s">
        <v>231</v>
      </c>
      <c r="K74" s="14"/>
      <c r="S74" s="61"/>
      <c r="T74" s="33"/>
      <c r="U74" s="57"/>
      <c r="V74" s="61"/>
      <c r="W74" s="33"/>
      <c r="X74" s="57"/>
    </row>
    <row r="75" spans="7:24">
      <c r="G75" s="2"/>
      <c r="H75" s="2"/>
      <c r="I75" s="42"/>
      <c r="J75" s="40" t="s">
        <v>232</v>
      </c>
      <c r="K75" s="14"/>
      <c r="S75" s="61"/>
      <c r="T75" s="33" t="s">
        <v>233</v>
      </c>
      <c r="U75" s="57"/>
      <c r="V75" s="61"/>
      <c r="W75" s="33" t="s">
        <v>233</v>
      </c>
      <c r="X75" s="57"/>
    </row>
    <row r="76" spans="7:24">
      <c r="G76" s="2"/>
      <c r="H76" s="2"/>
      <c r="I76" s="42"/>
      <c r="J76" s="35" t="s">
        <v>234</v>
      </c>
      <c r="K76" s="14"/>
      <c r="S76" s="61"/>
      <c r="T76" s="33" t="s">
        <v>235</v>
      </c>
      <c r="U76" s="57">
        <v>6.86</v>
      </c>
      <c r="V76" s="61"/>
      <c r="W76" s="33" t="s">
        <v>235</v>
      </c>
      <c r="X76" s="57">
        <v>6.86</v>
      </c>
    </row>
    <row r="77" spans="7:24">
      <c r="G77" s="2"/>
      <c r="H77" s="2"/>
      <c r="I77" s="42"/>
      <c r="J77" s="15" t="s">
        <v>236</v>
      </c>
      <c r="K77" s="14"/>
      <c r="S77" s="61"/>
      <c r="T77" s="61"/>
      <c r="U77" s="57">
        <v>6.86</v>
      </c>
      <c r="V77" s="61"/>
      <c r="W77" s="61"/>
      <c r="X77" s="57">
        <v>6.86</v>
      </c>
    </row>
    <row r="78" spans="7:24">
      <c r="G78" s="2"/>
      <c r="H78" s="2"/>
      <c r="I78" s="42"/>
      <c r="J78" s="40" t="s">
        <v>237</v>
      </c>
      <c r="K78" s="14"/>
    </row>
    <row r="79" spans="7:24">
      <c r="G79" s="2"/>
      <c r="H79" s="2"/>
      <c r="I79" s="42"/>
      <c r="J79" s="15" t="s">
        <v>237</v>
      </c>
      <c r="K79" s="14"/>
    </row>
    <row r="80" spans="7:24">
      <c r="G80" s="2"/>
      <c r="H80" s="2"/>
      <c r="I80" s="42"/>
      <c r="J80" s="35" t="s">
        <v>238</v>
      </c>
      <c r="K80" s="14"/>
    </row>
    <row r="81" spans="7:11">
      <c r="G81" s="2"/>
      <c r="H81" s="2"/>
      <c r="I81" s="42"/>
      <c r="J81" s="15" t="s">
        <v>239</v>
      </c>
      <c r="K81" s="14"/>
    </row>
    <row r="82" spans="7:11">
      <c r="G82" s="2"/>
      <c r="H82" s="2"/>
      <c r="I82" s="42"/>
      <c r="J82" s="40" t="s">
        <v>240</v>
      </c>
      <c r="K82" s="14"/>
    </row>
    <row r="83" spans="7:11">
      <c r="G83" s="2"/>
      <c r="H83" s="2"/>
      <c r="I83" s="42"/>
      <c r="J83" s="15" t="s">
        <v>241</v>
      </c>
      <c r="K83" s="14"/>
    </row>
    <row r="84" spans="7:11">
      <c r="G84" s="2"/>
      <c r="H84" s="2"/>
      <c r="I84" s="42"/>
      <c r="J84" s="35" t="s">
        <v>242</v>
      </c>
      <c r="K84" s="14"/>
    </row>
    <row r="85" spans="7:11">
      <c r="G85" s="2"/>
      <c r="H85" s="2"/>
      <c r="I85" s="42"/>
      <c r="J85" s="15" t="s">
        <v>243</v>
      </c>
      <c r="K85" s="14"/>
    </row>
    <row r="86" spans="7:11">
      <c r="G86" s="2"/>
      <c r="H86" s="2"/>
      <c r="I86" s="42"/>
      <c r="J86" s="40" t="s">
        <v>244</v>
      </c>
      <c r="K86" s="14"/>
    </row>
    <row r="87" spans="7:11">
      <c r="G87" s="2"/>
      <c r="H87" s="2"/>
      <c r="I87" s="42"/>
      <c r="J87" s="15" t="s">
        <v>245</v>
      </c>
      <c r="K87" s="14"/>
    </row>
    <row r="88" spans="7:11">
      <c r="G88" s="2"/>
      <c r="H88" s="2"/>
      <c r="I88" s="42"/>
      <c r="J88" s="35" t="s">
        <v>246</v>
      </c>
      <c r="K88" s="14"/>
    </row>
    <row r="89" spans="7:11">
      <c r="G89" s="2"/>
      <c r="H89" s="2"/>
      <c r="I89" s="42"/>
      <c r="J89" s="15" t="s">
        <v>247</v>
      </c>
      <c r="K89" s="14"/>
    </row>
    <row r="90" spans="7:11">
      <c r="G90" s="2"/>
      <c r="H90" s="2"/>
      <c r="I90" s="42"/>
      <c r="J90" s="40" t="s">
        <v>248</v>
      </c>
      <c r="K90" s="14"/>
    </row>
    <row r="91" spans="7:11">
      <c r="G91" s="2"/>
      <c r="H91" s="2"/>
      <c r="I91" s="42"/>
      <c r="J91" s="15" t="s">
        <v>249</v>
      </c>
      <c r="K91" s="14"/>
    </row>
    <row r="92" spans="7:11">
      <c r="G92" s="2"/>
      <c r="H92" s="2"/>
      <c r="I92" s="42"/>
      <c r="J92" s="35" t="s">
        <v>250</v>
      </c>
      <c r="K92" s="14"/>
    </row>
    <row r="93" spans="7:11">
      <c r="G93" s="2"/>
      <c r="H93" s="2"/>
      <c r="I93" s="42"/>
      <c r="J93" s="15" t="s">
        <v>251</v>
      </c>
      <c r="K93" s="14"/>
    </row>
    <row r="94" spans="7:11">
      <c r="G94" s="2"/>
      <c r="H94" s="2"/>
      <c r="I94" s="42"/>
      <c r="J94" s="40" t="s">
        <v>252</v>
      </c>
      <c r="K94" s="14"/>
    </row>
    <row r="95" spans="7:11">
      <c r="G95" s="2"/>
      <c r="H95" s="2"/>
      <c r="I95" s="42"/>
      <c r="J95" s="15" t="s">
        <v>253</v>
      </c>
      <c r="K95" s="14"/>
    </row>
    <row r="96" spans="7:11">
      <c r="G96" s="2"/>
      <c r="H96" s="2"/>
      <c r="I96" s="42"/>
      <c r="J96" s="35" t="s">
        <v>254</v>
      </c>
      <c r="K96" s="14"/>
    </row>
    <row r="97" spans="7:11">
      <c r="G97" s="2"/>
      <c r="H97" s="2"/>
      <c r="I97" s="42"/>
      <c r="J97" s="15" t="s">
        <v>255</v>
      </c>
      <c r="K97" s="14"/>
    </row>
    <row r="98" spans="7:11">
      <c r="G98" s="2"/>
      <c r="H98" s="2"/>
      <c r="I98" s="42"/>
      <c r="J98" s="40" t="s">
        <v>256</v>
      </c>
      <c r="K98" s="14"/>
    </row>
    <row r="99" spans="7:11">
      <c r="G99" s="2"/>
      <c r="H99" s="2"/>
      <c r="I99" s="42"/>
      <c r="J99" s="15" t="s">
        <v>257</v>
      </c>
      <c r="K99" s="14"/>
    </row>
    <row r="100" spans="7:11">
      <c r="G100" s="2"/>
      <c r="H100" s="2"/>
      <c r="I100" s="42"/>
      <c r="J100" s="35" t="s">
        <v>258</v>
      </c>
      <c r="K100" s="14"/>
    </row>
    <row r="101" spans="7:11">
      <c r="G101" s="2"/>
      <c r="H101" s="2"/>
      <c r="I101" s="42"/>
      <c r="J101" s="15" t="s">
        <v>259</v>
      </c>
      <c r="K101" s="14"/>
    </row>
    <row r="102" spans="7:11">
      <c r="G102" s="2"/>
      <c r="H102" s="2"/>
      <c r="I102" s="42"/>
      <c r="J102" s="40" t="s">
        <v>260</v>
      </c>
      <c r="K102" s="14"/>
    </row>
    <row r="103" spans="7:11">
      <c r="G103" s="2"/>
      <c r="H103" s="2"/>
      <c r="I103" s="42"/>
      <c r="J103" s="15" t="s">
        <v>261</v>
      </c>
      <c r="K103" s="14"/>
    </row>
    <row r="104" spans="7:11">
      <c r="G104" s="2"/>
      <c r="H104" s="2"/>
      <c r="I104" s="42"/>
      <c r="J104" s="43" t="s">
        <v>58</v>
      </c>
      <c r="K104" s="21"/>
    </row>
    <row r="105" spans="7:11">
      <c r="G105" s="2"/>
      <c r="H105" s="2"/>
      <c r="I105" s="42"/>
      <c r="J105" s="45" t="s">
        <v>262</v>
      </c>
      <c r="K105" s="21"/>
    </row>
    <row r="106" spans="7:11">
      <c r="G106" s="2"/>
      <c r="H106" s="2"/>
      <c r="I106" s="42"/>
      <c r="J106" s="43" t="s">
        <v>58</v>
      </c>
      <c r="K106" s="21"/>
    </row>
    <row r="107" spans="7:11">
      <c r="G107" s="2"/>
      <c r="H107" s="2"/>
      <c r="I107" s="42"/>
      <c r="J107" s="45" t="s">
        <v>262</v>
      </c>
      <c r="K107" s="21"/>
    </row>
    <row r="108" spans="7:11">
      <c r="G108" s="2"/>
      <c r="H108" s="2"/>
      <c r="I108" s="42"/>
      <c r="J108" s="35" t="s">
        <v>263</v>
      </c>
      <c r="K108" s="14"/>
    </row>
    <row r="109" spans="7:11">
      <c r="G109" s="2"/>
      <c r="H109" s="2"/>
      <c r="I109" s="42"/>
      <c r="J109" s="15" t="s">
        <v>264</v>
      </c>
      <c r="K109" s="14"/>
    </row>
    <row r="110" spans="7:11">
      <c r="G110" s="2"/>
      <c r="H110" s="2"/>
      <c r="I110" s="42"/>
      <c r="J110" s="40" t="s">
        <v>265</v>
      </c>
      <c r="K110" s="14"/>
    </row>
    <row r="111" spans="7:11">
      <c r="G111" s="2"/>
      <c r="H111" s="2"/>
      <c r="I111" s="42"/>
      <c r="J111" s="15" t="s">
        <v>266</v>
      </c>
      <c r="K111" s="14"/>
    </row>
    <row r="112" spans="7:11">
      <c r="G112" s="2"/>
      <c r="H112" s="2"/>
      <c r="I112" s="42"/>
      <c r="J112" s="35" t="s">
        <v>267</v>
      </c>
      <c r="K112" s="14"/>
    </row>
    <row r="113" spans="7:11">
      <c r="G113" s="2"/>
      <c r="H113" s="2"/>
      <c r="I113" s="42"/>
      <c r="J113" s="15" t="s">
        <v>268</v>
      </c>
      <c r="K113" s="14"/>
    </row>
    <row r="114" spans="7:11">
      <c r="G114" s="2"/>
      <c r="H114" s="2"/>
      <c r="I114" s="42"/>
      <c r="J114" s="40" t="s">
        <v>269</v>
      </c>
      <c r="K114" s="14"/>
    </row>
    <row r="115" spans="7:11">
      <c r="G115" s="2"/>
      <c r="H115" s="2"/>
      <c r="I115" s="42"/>
      <c r="J115" s="15" t="s">
        <v>270</v>
      </c>
      <c r="K115" s="14"/>
    </row>
    <row r="116" spans="7:11">
      <c r="G116" s="2"/>
      <c r="H116" s="2"/>
      <c r="I116" s="42"/>
      <c r="J116" s="35" t="s">
        <v>271</v>
      </c>
      <c r="K116" s="14"/>
    </row>
    <row r="117" spans="7:11">
      <c r="G117" s="2"/>
      <c r="H117" s="2"/>
      <c r="I117" s="42"/>
      <c r="J117" s="15" t="s">
        <v>272</v>
      </c>
      <c r="K117" s="14"/>
    </row>
    <row r="118" spans="7:11">
      <c r="G118" s="2"/>
      <c r="H118" s="2"/>
      <c r="I118" s="42"/>
      <c r="J118" s="40" t="s">
        <v>273</v>
      </c>
      <c r="K118" s="14"/>
    </row>
    <row r="119" spans="7:11">
      <c r="G119" s="2"/>
      <c r="H119" s="2"/>
      <c r="I119" s="42"/>
      <c r="J119" s="15" t="s">
        <v>274</v>
      </c>
      <c r="K119" s="14"/>
    </row>
    <row r="120" spans="7:11">
      <c r="G120" s="2"/>
      <c r="H120" s="2"/>
      <c r="I120" s="42"/>
      <c r="J120" s="35" t="s">
        <v>275</v>
      </c>
      <c r="K120" s="14"/>
    </row>
    <row r="121" spans="7:11">
      <c r="G121" s="2"/>
      <c r="H121" s="2"/>
      <c r="I121" s="42"/>
      <c r="J121" s="15" t="s">
        <v>276</v>
      </c>
      <c r="K121" s="14"/>
    </row>
    <row r="122" spans="7:11">
      <c r="G122" s="2"/>
      <c r="H122" s="2"/>
      <c r="I122" s="42"/>
      <c r="J122" s="40" t="s">
        <v>277</v>
      </c>
      <c r="K122" s="14"/>
    </row>
    <row r="123" spans="7:11">
      <c r="G123" s="2"/>
      <c r="H123" s="2"/>
      <c r="I123" s="42"/>
      <c r="J123" s="15" t="s">
        <v>278</v>
      </c>
      <c r="K123" s="14"/>
    </row>
    <row r="124" spans="7:11">
      <c r="G124" s="2"/>
      <c r="H124" s="2"/>
      <c r="I124" s="42"/>
      <c r="J124" s="35" t="s">
        <v>279</v>
      </c>
      <c r="K124" s="14"/>
    </row>
    <row r="125" spans="7:11">
      <c r="G125" s="2"/>
      <c r="H125" s="2"/>
      <c r="I125" s="42"/>
      <c r="J125" s="15" t="s">
        <v>280</v>
      </c>
      <c r="K125" s="14"/>
    </row>
    <row r="126" spans="7:11">
      <c r="G126" s="2"/>
      <c r="H126" s="2"/>
      <c r="I126" s="42"/>
      <c r="J126" s="40" t="s">
        <v>281</v>
      </c>
      <c r="K126" s="14"/>
    </row>
    <row r="127" spans="7:11">
      <c r="G127" s="2"/>
      <c r="H127" s="2"/>
      <c r="I127" s="42"/>
      <c r="J127" s="15" t="s">
        <v>282</v>
      </c>
      <c r="K127" s="14"/>
    </row>
    <row r="128" spans="7:11">
      <c r="G128" s="2"/>
      <c r="H128" s="2"/>
      <c r="I128" s="42"/>
      <c r="J128" s="35" t="s">
        <v>283</v>
      </c>
      <c r="K128" s="14"/>
    </row>
    <row r="129" spans="7:11">
      <c r="G129" s="2"/>
      <c r="H129" s="2"/>
      <c r="I129" s="42"/>
      <c r="J129" s="15" t="s">
        <v>284</v>
      </c>
      <c r="K129" s="14"/>
    </row>
    <row r="130" spans="7:11">
      <c r="G130" s="2"/>
      <c r="H130" s="2"/>
      <c r="I130" s="42"/>
      <c r="J130" s="40" t="s">
        <v>285</v>
      </c>
      <c r="K130" s="14"/>
    </row>
    <row r="131" spans="7:11">
      <c r="G131" s="2"/>
      <c r="H131" s="2"/>
      <c r="I131" s="42"/>
      <c r="J131" s="15" t="s">
        <v>286</v>
      </c>
      <c r="K131" s="14"/>
    </row>
    <row r="132" spans="7:11">
      <c r="G132" s="2"/>
      <c r="H132" s="2"/>
      <c r="I132" s="42"/>
      <c r="J132" s="35" t="s">
        <v>287</v>
      </c>
      <c r="K132" s="14"/>
    </row>
    <row r="133" spans="7:11">
      <c r="G133" s="2"/>
      <c r="H133" s="2"/>
      <c r="I133" s="42"/>
      <c r="J133" s="15" t="s">
        <v>288</v>
      </c>
      <c r="K133" s="14"/>
    </row>
    <row r="134" spans="7:11">
      <c r="G134" s="2"/>
      <c r="H134" s="2"/>
      <c r="I134" s="42"/>
      <c r="J134" s="40" t="s">
        <v>289</v>
      </c>
      <c r="K134" s="14"/>
    </row>
    <row r="135" spans="7:11">
      <c r="G135" s="2"/>
      <c r="H135" s="2"/>
      <c r="I135" s="42"/>
      <c r="J135" s="15" t="s">
        <v>290</v>
      </c>
      <c r="K135" s="14"/>
    </row>
    <row r="136" spans="7:11">
      <c r="G136" s="2"/>
      <c r="H136" s="2"/>
      <c r="I136" s="42"/>
      <c r="J136" s="35" t="s">
        <v>291</v>
      </c>
      <c r="K136" s="14"/>
    </row>
    <row r="137" spans="7:11">
      <c r="G137" s="2"/>
      <c r="H137" s="2"/>
      <c r="I137" s="42"/>
      <c r="J137" s="15" t="s">
        <v>292</v>
      </c>
      <c r="K137" s="14"/>
    </row>
    <row r="138" spans="7:11">
      <c r="G138" s="2"/>
      <c r="H138" s="2"/>
      <c r="I138" s="42"/>
      <c r="J138" s="40" t="s">
        <v>293</v>
      </c>
      <c r="K138" s="14"/>
    </row>
    <row r="139" spans="7:11">
      <c r="G139" s="2"/>
      <c r="H139" s="2"/>
      <c r="I139" s="42"/>
      <c r="J139" s="15" t="s">
        <v>294</v>
      </c>
      <c r="K139" s="14"/>
    </row>
    <row r="140" spans="7:11">
      <c r="G140" s="2"/>
      <c r="H140" s="2"/>
      <c r="I140" s="42"/>
      <c r="J140" s="35" t="s">
        <v>295</v>
      </c>
      <c r="K140" s="14"/>
    </row>
    <row r="141" spans="7:11">
      <c r="G141" s="2"/>
      <c r="H141" s="2"/>
      <c r="I141" s="42"/>
      <c r="J141" s="15" t="s">
        <v>296</v>
      </c>
      <c r="K141" s="14"/>
    </row>
    <row r="142" spans="7:11">
      <c r="G142" s="2"/>
      <c r="H142" s="2"/>
      <c r="I142" s="42"/>
      <c r="J142" s="40" t="s">
        <v>297</v>
      </c>
      <c r="K142" s="14"/>
    </row>
    <row r="143" spans="7:11">
      <c r="G143" s="2"/>
      <c r="H143" s="2"/>
      <c r="I143" s="42"/>
      <c r="J143" s="15" t="s">
        <v>298</v>
      </c>
      <c r="K143" s="14"/>
    </row>
    <row r="144" spans="7:11">
      <c r="G144" s="2"/>
      <c r="H144" s="2"/>
      <c r="I144" s="42"/>
      <c r="J144" s="47" t="s">
        <v>299</v>
      </c>
      <c r="K144" s="22"/>
    </row>
    <row r="145" spans="7:11">
      <c r="G145" s="2"/>
      <c r="H145" s="2"/>
      <c r="I145" s="42"/>
      <c r="J145" s="47" t="s">
        <v>300</v>
      </c>
      <c r="K145" s="22"/>
    </row>
    <row r="146" spans="7:11">
      <c r="G146" s="2"/>
      <c r="H146" s="2"/>
      <c r="I146" s="42"/>
      <c r="J146" s="47" t="s">
        <v>301</v>
      </c>
      <c r="K146" s="22"/>
    </row>
    <row r="147" spans="7:11">
      <c r="G147" s="2"/>
      <c r="H147" s="2"/>
      <c r="I147" s="42"/>
      <c r="J147" s="47" t="s">
        <v>302</v>
      </c>
      <c r="K147" s="22"/>
    </row>
    <row r="148" spans="7:11">
      <c r="G148" s="2"/>
      <c r="H148" s="2"/>
      <c r="I148" s="42"/>
      <c r="J148" s="47" t="s">
        <v>303</v>
      </c>
      <c r="K148" s="22"/>
    </row>
    <row r="149" spans="7:11">
      <c r="G149" s="2"/>
      <c r="H149" s="2"/>
      <c r="I149" s="42"/>
      <c r="J149" s="47" t="s">
        <v>304</v>
      </c>
      <c r="K149" s="22"/>
    </row>
    <row r="150" spans="7:11">
      <c r="G150" s="2"/>
      <c r="H150" s="2"/>
      <c r="I150" s="42"/>
      <c r="J150" s="35" t="s">
        <v>305</v>
      </c>
      <c r="K150" s="14"/>
    </row>
    <row r="151" spans="7:11">
      <c r="G151" s="2"/>
      <c r="H151" s="2"/>
      <c r="I151" s="42"/>
      <c r="J151" s="35" t="s">
        <v>306</v>
      </c>
      <c r="K151" s="14"/>
    </row>
    <row r="152" spans="7:11">
      <c r="G152" s="2"/>
      <c r="H152" s="2"/>
      <c r="I152" s="42"/>
      <c r="J152" s="16" t="s">
        <v>307</v>
      </c>
      <c r="K152" s="14"/>
    </row>
    <row r="153" spans="7:11">
      <c r="G153" s="2"/>
      <c r="H153" s="2"/>
      <c r="I153" s="42"/>
      <c r="J153" s="35" t="s">
        <v>308</v>
      </c>
      <c r="K153" s="14"/>
    </row>
    <row r="154" spans="7:11">
      <c r="G154" s="2"/>
      <c r="H154" s="2"/>
      <c r="I154" s="42"/>
      <c r="J154" s="43" t="s">
        <v>309</v>
      </c>
      <c r="K154" s="21"/>
    </row>
    <row r="155" spans="7:11">
      <c r="G155" s="2"/>
      <c r="H155" s="2"/>
      <c r="I155" s="42"/>
      <c r="J155" s="44" t="s">
        <v>310</v>
      </c>
      <c r="K155" s="21"/>
    </row>
    <row r="156" spans="7:11">
      <c r="G156" s="2"/>
      <c r="H156" s="2"/>
      <c r="I156" s="42"/>
      <c r="J156" s="35" t="s">
        <v>311</v>
      </c>
      <c r="K156" s="14"/>
    </row>
    <row r="157" spans="7:11">
      <c r="G157" s="2"/>
      <c r="H157" s="2"/>
      <c r="I157" s="42"/>
      <c r="J157" s="15" t="s">
        <v>312</v>
      </c>
      <c r="K157" s="14"/>
    </row>
    <row r="158" spans="7:11">
      <c r="G158" s="2"/>
      <c r="H158" s="2"/>
      <c r="I158" s="42"/>
      <c r="J158" s="35" t="s">
        <v>313</v>
      </c>
      <c r="K158" s="14"/>
    </row>
    <row r="159" spans="7:11">
      <c r="G159" s="2"/>
      <c r="H159" s="2"/>
      <c r="I159" s="42"/>
      <c r="J159" s="48" t="s">
        <v>314</v>
      </c>
      <c r="K159" s="21"/>
    </row>
    <row r="160" spans="7:11">
      <c r="G160" s="2"/>
      <c r="H160" s="2"/>
      <c r="I160" s="42"/>
      <c r="J160" s="35" t="s">
        <v>315</v>
      </c>
      <c r="K160" s="14"/>
    </row>
    <row r="161" spans="7:11">
      <c r="G161" s="2"/>
      <c r="H161" s="2"/>
      <c r="I161" s="42"/>
      <c r="J161" s="35" t="s">
        <v>316</v>
      </c>
      <c r="K161" s="14"/>
    </row>
    <row r="162" spans="7:11" ht="26.4">
      <c r="G162" s="2"/>
      <c r="H162" s="2"/>
      <c r="I162" s="42"/>
      <c r="J162" s="43" t="s">
        <v>317</v>
      </c>
      <c r="K162" s="21"/>
    </row>
    <row r="163" spans="7:11" ht="26.4">
      <c r="G163" s="2"/>
      <c r="H163" s="2"/>
      <c r="I163" s="42"/>
      <c r="J163" s="44" t="s">
        <v>318</v>
      </c>
      <c r="K163" s="21"/>
    </row>
    <row r="164" spans="7:11" ht="26.4">
      <c r="I164" s="17" t="s">
        <v>319</v>
      </c>
      <c r="J164" s="45" t="s">
        <v>320</v>
      </c>
      <c r="K164" s="21"/>
    </row>
    <row r="165" spans="7:11" ht="26.4">
      <c r="I165" s="18" t="s">
        <v>321</v>
      </c>
      <c r="J165" s="44" t="s">
        <v>322</v>
      </c>
      <c r="K165" s="21"/>
    </row>
    <row r="166" spans="7:11">
      <c r="I166" s="20" t="s">
        <v>323</v>
      </c>
    </row>
    <row r="167" spans="7:11">
      <c r="J167" s="49" t="s">
        <v>324</v>
      </c>
      <c r="K167" s="51" t="s">
        <v>325</v>
      </c>
    </row>
    <row r="168" spans="7:11">
      <c r="J168" s="19" t="s">
        <v>96</v>
      </c>
      <c r="K168" s="24"/>
    </row>
    <row r="169" spans="7:11">
      <c r="J169" s="50" t="s">
        <v>35</v>
      </c>
      <c r="K169" s="52">
        <v>2</v>
      </c>
    </row>
  </sheetData>
  <mergeCells count="3">
    <mergeCell ref="T6:U6"/>
    <mergeCell ref="W6:X6"/>
    <mergeCell ref="Y6:Z6"/>
  </mergeCells>
  <printOptions verticalCentered="1"/>
  <pageMargins left="0.25" right="0.25" top="0.5" bottom="0.5" header="0.3" footer="0.3"/>
  <pageSetup scale="78" fitToHeight="2" orientation="landscape" horizontalDpi="90" verticalDpi="90" r:id="rId1"/>
  <headerFooter>
    <oddHeader>&amp;LState of NH, DHHS, DLTSS, BDS&amp;C&amp;A&amp;RBDS</oddHeader>
    <oddFooter xml:space="preserve">&amp;L&amp;F&amp;C&amp;P of &amp;N&amp;R&amp;D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B3:C11"/>
  <sheetViews>
    <sheetView workbookViewId="0">
      <selection activeCell="L11" sqref="L11"/>
    </sheetView>
  </sheetViews>
  <sheetFormatPr defaultRowHeight="14.4"/>
  <sheetData>
    <row r="3" spans="2:3">
      <c r="B3" t="s">
        <v>326</v>
      </c>
    </row>
    <row r="4" spans="2:3">
      <c r="B4">
        <v>1</v>
      </c>
      <c r="C4" t="s">
        <v>327</v>
      </c>
    </row>
    <row r="5" spans="2:3">
      <c r="B5">
        <v>2</v>
      </c>
      <c r="C5" t="s">
        <v>328</v>
      </c>
    </row>
    <row r="6" spans="2:3">
      <c r="B6">
        <v>3</v>
      </c>
      <c r="C6" t="s">
        <v>329</v>
      </c>
    </row>
    <row r="7" spans="2:3">
      <c r="B7">
        <v>4</v>
      </c>
      <c r="C7" t="s">
        <v>330</v>
      </c>
    </row>
    <row r="8" spans="2:3">
      <c r="B8">
        <v>5</v>
      </c>
      <c r="C8" t="s">
        <v>331</v>
      </c>
    </row>
    <row r="9" spans="2:3">
      <c r="B9" t="s">
        <v>332</v>
      </c>
    </row>
    <row r="10" spans="2:3">
      <c r="B10">
        <v>1</v>
      </c>
      <c r="C10" t="s">
        <v>333</v>
      </c>
    </row>
    <row r="11" spans="2:3">
      <c r="B11">
        <v>2</v>
      </c>
      <c r="C11" t="s">
        <v>334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249977111117893"/>
  </sheetPr>
  <dimension ref="B1:M52"/>
  <sheetViews>
    <sheetView showGridLines="0" zoomScale="120" zoomScaleNormal="120" workbookViewId="0">
      <selection activeCell="E2" sqref="E2"/>
    </sheetView>
  </sheetViews>
  <sheetFormatPr defaultColWidth="9.109375" defaultRowHeight="13.2"/>
  <cols>
    <col min="1" max="1" width="3.109375" style="121" customWidth="1"/>
    <col min="2" max="2" width="126" style="121" customWidth="1"/>
    <col min="3" max="16384" width="9.109375" style="121"/>
  </cols>
  <sheetData>
    <row r="1" spans="2:13" ht="18">
      <c r="B1" s="128" t="s">
        <v>380</v>
      </c>
      <c r="C1" s="127"/>
      <c r="D1" s="127"/>
      <c r="E1" s="127"/>
      <c r="F1" s="127"/>
      <c r="G1" s="127"/>
      <c r="H1" s="127"/>
      <c r="I1" s="127"/>
      <c r="J1" s="127"/>
      <c r="K1" s="127"/>
      <c r="L1" s="127"/>
      <c r="M1" s="127"/>
    </row>
    <row r="2" spans="2:13" ht="245.4" thickBot="1">
      <c r="B2" s="191" t="s">
        <v>459</v>
      </c>
    </row>
    <row r="3" spans="2:13" ht="18">
      <c r="B3" s="125" t="s">
        <v>354</v>
      </c>
    </row>
    <row r="4" spans="2:13" ht="16.5" customHeight="1">
      <c r="B4" s="124" t="s">
        <v>426</v>
      </c>
    </row>
    <row r="5" spans="2:13" ht="14.4">
      <c r="B5" s="124" t="s">
        <v>379</v>
      </c>
    </row>
    <row r="6" spans="2:13" ht="14.4">
      <c r="B6" s="124" t="s">
        <v>441</v>
      </c>
    </row>
    <row r="7" spans="2:13" ht="14.4">
      <c r="B7" s="124" t="s">
        <v>438</v>
      </c>
    </row>
    <row r="8" spans="2:13" ht="14.25" customHeight="1">
      <c r="B8" s="124" t="s">
        <v>439</v>
      </c>
    </row>
    <row r="9" spans="2:13" ht="14.4">
      <c r="B9" s="124" t="s">
        <v>440</v>
      </c>
    </row>
    <row r="10" spans="2:13" ht="14.4">
      <c r="B10" s="124" t="s">
        <v>442</v>
      </c>
    </row>
    <row r="11" spans="2:13" ht="14.4">
      <c r="B11" s="124" t="s">
        <v>443</v>
      </c>
    </row>
    <row r="12" spans="2:13" ht="14.4">
      <c r="B12" s="124" t="s">
        <v>378</v>
      </c>
    </row>
    <row r="13" spans="2:13" ht="14.4">
      <c r="B13" s="124" t="s">
        <v>377</v>
      </c>
    </row>
    <row r="14" spans="2:13" ht="27.6">
      <c r="B14" s="124" t="s">
        <v>427</v>
      </c>
    </row>
    <row r="15" spans="2:13" ht="15" customHeight="1">
      <c r="B15" s="126" t="s">
        <v>376</v>
      </c>
    </row>
    <row r="16" spans="2:13" ht="70.5" customHeight="1" thickBot="1">
      <c r="B16" s="126" t="s">
        <v>384</v>
      </c>
    </row>
    <row r="17" spans="2:2" ht="18">
      <c r="B17" s="125" t="s">
        <v>367</v>
      </c>
    </row>
    <row r="18" spans="2:2" ht="14.4">
      <c r="B18" s="124" t="s">
        <v>509</v>
      </c>
    </row>
    <row r="19" spans="2:2" ht="43.2">
      <c r="B19" s="124" t="s">
        <v>460</v>
      </c>
    </row>
    <row r="20" spans="2:2" ht="43.2">
      <c r="B20" s="124" t="s">
        <v>461</v>
      </c>
    </row>
    <row r="21" spans="2:2" ht="26.4">
      <c r="B21" s="239" t="s">
        <v>462</v>
      </c>
    </row>
    <row r="22" spans="2:2" ht="28.8">
      <c r="B22" s="124" t="s">
        <v>413</v>
      </c>
    </row>
    <row r="23" spans="2:2" ht="28.8">
      <c r="B23" s="124" t="s">
        <v>510</v>
      </c>
    </row>
    <row r="24" spans="2:2" ht="28.8">
      <c r="B24" s="124" t="s">
        <v>375</v>
      </c>
    </row>
    <row r="25" spans="2:2" ht="14.4">
      <c r="B25" s="124" t="s">
        <v>374</v>
      </c>
    </row>
    <row r="26" spans="2:2" ht="14.4">
      <c r="B26" s="124" t="s">
        <v>373</v>
      </c>
    </row>
    <row r="27" spans="2:2" ht="20.25" customHeight="1">
      <c r="B27" s="124" t="s">
        <v>390</v>
      </c>
    </row>
    <row r="28" spans="2:2" ht="26.25" customHeight="1">
      <c r="B28" s="124" t="s">
        <v>391</v>
      </c>
    </row>
    <row r="29" spans="2:2" ht="18">
      <c r="B29" s="123" t="s">
        <v>508</v>
      </c>
    </row>
    <row r="30" spans="2:2" ht="27" thickBot="1">
      <c r="B30" s="192" t="s">
        <v>428</v>
      </c>
    </row>
    <row r="31" spans="2:2">
      <c r="B31" s="122"/>
    </row>
    <row r="32" spans="2:2">
      <c r="B32" s="122"/>
    </row>
    <row r="33" spans="2:2">
      <c r="B33" s="122"/>
    </row>
    <row r="34" spans="2:2">
      <c r="B34" s="122"/>
    </row>
    <row r="35" spans="2:2">
      <c r="B35" s="122"/>
    </row>
    <row r="36" spans="2:2">
      <c r="B36" s="122"/>
    </row>
    <row r="37" spans="2:2">
      <c r="B37" s="122"/>
    </row>
    <row r="38" spans="2:2">
      <c r="B38" s="122"/>
    </row>
    <row r="39" spans="2:2">
      <c r="B39" s="122"/>
    </row>
    <row r="40" spans="2:2">
      <c r="B40" s="122"/>
    </row>
    <row r="41" spans="2:2">
      <c r="B41" s="122"/>
    </row>
    <row r="42" spans="2:2">
      <c r="B42" s="122"/>
    </row>
    <row r="43" spans="2:2">
      <c r="B43" s="122"/>
    </row>
    <row r="44" spans="2:2">
      <c r="B44" s="122"/>
    </row>
    <row r="45" spans="2:2">
      <c r="B45" s="122"/>
    </row>
    <row r="46" spans="2:2">
      <c r="B46" s="122"/>
    </row>
    <row r="47" spans="2:2">
      <c r="B47" s="122"/>
    </row>
    <row r="48" spans="2:2">
      <c r="B48" s="122"/>
    </row>
    <row r="49" spans="2:2">
      <c r="B49" s="122"/>
    </row>
    <row r="50" spans="2:2">
      <c r="B50" s="122"/>
    </row>
    <row r="51" spans="2:2">
      <c r="B51" s="122"/>
    </row>
    <row r="52" spans="2:2">
      <c r="B52" s="122"/>
    </row>
  </sheetData>
  <sheetProtection algorithmName="SHA-512" hashValue="H3MDEDzwYRi7g5F8dpNZVTrnHDaUwnyjJci/wgTskAGs72Ciw/ZC1fdl00Ac8Uxv7/N65mDnV707xDHoFhQbxA==" saltValue="+PT27emcuFuHdpfwSAg0PQ==" spinCount="100000" sheet="1" objects="1" scenarios="1"/>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tint="-0.499984740745262"/>
  </sheetPr>
  <dimension ref="A1:V218"/>
  <sheetViews>
    <sheetView showGridLines="0" tabSelected="1" zoomScaleNormal="100" zoomScaleSheetLayoutView="90" workbookViewId="0">
      <selection activeCell="C10" sqref="C10:E10"/>
    </sheetView>
  </sheetViews>
  <sheetFormatPr defaultColWidth="9.109375" defaultRowHeight="14.4"/>
  <cols>
    <col min="1" max="1" width="3.88671875" customWidth="1"/>
    <col min="2" max="2" width="38.88671875" customWidth="1"/>
    <col min="3" max="3" width="31.44140625" customWidth="1"/>
    <col min="4" max="4" width="20.33203125" customWidth="1"/>
    <col min="5" max="5" width="18.33203125" customWidth="1"/>
    <col min="6" max="6" width="18" customWidth="1"/>
    <col min="7" max="7" width="19.88671875" customWidth="1"/>
    <col min="8" max="8" width="19.109375" customWidth="1"/>
    <col min="9" max="9" width="18.33203125" customWidth="1"/>
    <col min="10" max="10" width="16.5546875" customWidth="1"/>
    <col min="11" max="11" width="11.6640625" customWidth="1"/>
    <col min="12" max="12" width="11.6640625" style="175" customWidth="1"/>
    <col min="13" max="13" width="13.6640625" customWidth="1"/>
    <col min="14" max="14" width="14.44140625" customWidth="1"/>
    <col min="15" max="15" width="14.5546875" customWidth="1"/>
    <col min="16" max="16" width="18.109375" bestFit="1" customWidth="1"/>
    <col min="17" max="17" width="10.5546875" customWidth="1"/>
    <col min="18" max="18" width="45.33203125" hidden="1" customWidth="1"/>
    <col min="19" max="19" width="10.5546875" hidden="1" customWidth="1"/>
    <col min="20" max="20" width="9.6640625" hidden="1" customWidth="1"/>
    <col min="21" max="22" width="6" customWidth="1"/>
    <col min="23" max="23" width="9.109375" customWidth="1"/>
    <col min="24" max="24" width="6.6640625" customWidth="1"/>
  </cols>
  <sheetData>
    <row r="1" spans="2:22" ht="9.75" customHeight="1" thickBot="1"/>
    <row r="2" spans="2:22" ht="18.600000000000001" thickBot="1">
      <c r="B2" s="261" t="s">
        <v>354</v>
      </c>
      <c r="C2" s="262"/>
      <c r="D2" s="262"/>
      <c r="E2" s="262"/>
      <c r="F2" s="262"/>
      <c r="G2" s="262"/>
      <c r="H2" s="262"/>
      <c r="I2" s="262"/>
      <c r="J2" s="262"/>
      <c r="K2" s="262"/>
      <c r="L2" s="262"/>
      <c r="M2" s="262"/>
      <c r="N2" s="263"/>
    </row>
    <row r="3" spans="2:22" ht="17.25" customHeight="1">
      <c r="B3" s="194" t="s">
        <v>392</v>
      </c>
      <c r="C3" s="270" t="s">
        <v>393</v>
      </c>
      <c r="D3" s="271"/>
      <c r="E3" s="272"/>
      <c r="F3" s="71"/>
      <c r="G3" s="71"/>
      <c r="H3" s="71"/>
      <c r="R3" s="164"/>
      <c r="S3" s="165"/>
      <c r="T3" s="166"/>
      <c r="U3" s="166"/>
      <c r="V3" s="166"/>
    </row>
    <row r="4" spans="2:22" s="175" customFormat="1" ht="17.25" customHeight="1">
      <c r="F4" s="71"/>
      <c r="G4" s="71"/>
      <c r="H4" s="71"/>
      <c r="R4" s="164"/>
      <c r="S4" s="165"/>
      <c r="T4" s="179"/>
      <c r="U4" s="179"/>
      <c r="V4" s="179"/>
    </row>
    <row r="5" spans="2:22" s="175" customFormat="1">
      <c r="B5" s="73" t="s">
        <v>355</v>
      </c>
      <c r="C5" s="268"/>
      <c r="D5" s="268"/>
      <c r="E5" s="268"/>
      <c r="F5" s="71"/>
      <c r="G5" s="74" t="s">
        <v>335</v>
      </c>
      <c r="H5" s="75" t="s">
        <v>336</v>
      </c>
      <c r="R5" s="129"/>
      <c r="S5" s="165"/>
      <c r="T5" s="179"/>
      <c r="U5" s="179"/>
      <c r="V5" s="179"/>
    </row>
    <row r="6" spans="2:22" s="175" customFormat="1">
      <c r="B6" s="73" t="s">
        <v>338</v>
      </c>
      <c r="C6" s="269"/>
      <c r="D6" s="269"/>
      <c r="E6" s="269"/>
      <c r="F6" s="76" t="s">
        <v>337</v>
      </c>
      <c r="G6" s="30"/>
      <c r="H6" s="101"/>
      <c r="R6" s="129"/>
      <c r="S6" s="165"/>
      <c r="T6" s="179"/>
      <c r="U6" s="179"/>
      <c r="V6" s="179"/>
    </row>
    <row r="7" spans="2:22">
      <c r="B7" s="73" t="s">
        <v>434</v>
      </c>
      <c r="C7" s="289"/>
      <c r="D7" s="290"/>
      <c r="E7" s="291"/>
      <c r="F7" s="76" t="s">
        <v>339</v>
      </c>
      <c r="G7" s="30"/>
      <c r="H7" s="101"/>
      <c r="R7" s="129"/>
      <c r="S7" s="165"/>
      <c r="T7" s="166"/>
      <c r="U7" s="166"/>
      <c r="V7" s="166"/>
    </row>
    <row r="8" spans="2:22">
      <c r="B8" s="73" t="s">
        <v>435</v>
      </c>
      <c r="C8" s="289"/>
      <c r="D8" s="290"/>
      <c r="E8" s="291"/>
      <c r="R8" s="129"/>
      <c r="S8" s="165"/>
      <c r="T8" s="166"/>
      <c r="U8" s="166"/>
      <c r="V8" s="166"/>
    </row>
    <row r="9" spans="2:22">
      <c r="B9" s="73" t="s">
        <v>370</v>
      </c>
      <c r="C9" s="289"/>
      <c r="D9" s="290"/>
      <c r="E9" s="291"/>
      <c r="F9" s="78" t="s">
        <v>340</v>
      </c>
      <c r="G9" s="31"/>
      <c r="H9" s="193" t="s">
        <v>429</v>
      </c>
      <c r="R9" s="188" t="s">
        <v>20</v>
      </c>
      <c r="S9" s="189"/>
      <c r="T9" s="166"/>
      <c r="U9" s="166"/>
      <c r="V9" s="166"/>
    </row>
    <row r="10" spans="2:22">
      <c r="B10" s="77" t="s">
        <v>436</v>
      </c>
      <c r="C10" s="273"/>
      <c r="D10" s="274"/>
      <c r="E10" s="275"/>
      <c r="F10" s="78"/>
      <c r="G10" s="83"/>
      <c r="H10" s="71"/>
      <c r="R10" s="186" t="s">
        <v>394</v>
      </c>
      <c r="S10" s="187">
        <v>351.78</v>
      </c>
      <c r="T10" s="166"/>
      <c r="U10" s="166"/>
      <c r="V10" s="166"/>
    </row>
    <row r="11" spans="2:22" ht="15" customHeight="1">
      <c r="B11" s="79" t="s">
        <v>371</v>
      </c>
      <c r="C11" s="273"/>
      <c r="D11" s="274"/>
      <c r="E11" s="275"/>
      <c r="F11" s="76" t="s">
        <v>381</v>
      </c>
      <c r="G11" s="71"/>
      <c r="H11" s="71"/>
      <c r="R11" s="186" t="s">
        <v>395</v>
      </c>
      <c r="S11" s="187">
        <v>109.49</v>
      </c>
      <c r="T11" s="166"/>
      <c r="U11" s="166"/>
      <c r="V11" s="166"/>
    </row>
    <row r="12" spans="2:22" ht="15" customHeight="1">
      <c r="B12" s="79" t="s">
        <v>341</v>
      </c>
      <c r="C12" s="273"/>
      <c r="D12" s="274"/>
      <c r="E12" s="275"/>
      <c r="R12" s="180" t="s">
        <v>396</v>
      </c>
      <c r="S12" s="190" t="s">
        <v>139</v>
      </c>
      <c r="T12" s="166"/>
      <c r="U12" s="166"/>
      <c r="V12" s="166"/>
    </row>
    <row r="13" spans="2:22" ht="15" customHeight="1" thickBot="1">
      <c r="B13" s="120"/>
      <c r="C13" s="85"/>
      <c r="D13" s="85"/>
      <c r="E13" s="85"/>
      <c r="F13" s="71"/>
      <c r="G13" s="71"/>
      <c r="H13" s="71"/>
      <c r="R13" s="185" t="s">
        <v>407</v>
      </c>
      <c r="S13" s="183">
        <v>6028.55</v>
      </c>
      <c r="T13" s="166"/>
      <c r="U13" s="166"/>
      <c r="V13" s="166"/>
    </row>
    <row r="14" spans="2:22" ht="17.25" customHeight="1" thickBot="1">
      <c r="B14" s="261" t="s">
        <v>367</v>
      </c>
      <c r="C14" s="262"/>
      <c r="D14" s="262"/>
      <c r="E14" s="262"/>
      <c r="F14" s="262"/>
      <c r="G14" s="262"/>
      <c r="H14" s="262"/>
      <c r="I14" s="262"/>
      <c r="J14" s="262"/>
      <c r="K14" s="262"/>
      <c r="L14" s="262"/>
      <c r="M14" s="262"/>
      <c r="N14" s="262"/>
      <c r="O14" s="262"/>
      <c r="P14" s="263"/>
      <c r="R14" s="180" t="s">
        <v>397</v>
      </c>
      <c r="S14" s="190" t="s">
        <v>139</v>
      </c>
      <c r="T14" s="166"/>
      <c r="U14" s="166"/>
      <c r="V14" s="166"/>
    </row>
    <row r="15" spans="2:22" ht="15" customHeight="1" thickBot="1">
      <c r="B15" s="195"/>
      <c r="C15" s="276" t="s">
        <v>437</v>
      </c>
      <c r="D15" s="277"/>
      <c r="E15" s="277"/>
      <c r="F15" s="277"/>
      <c r="G15" s="277"/>
      <c r="H15" s="278"/>
      <c r="M15" s="285" t="s">
        <v>342</v>
      </c>
      <c r="N15" s="285"/>
      <c r="O15" s="285"/>
      <c r="P15" s="285"/>
      <c r="R15" s="180" t="s">
        <v>398</v>
      </c>
      <c r="S15" s="190" t="s">
        <v>139</v>
      </c>
      <c r="T15" s="167"/>
      <c r="U15" s="166"/>
      <c r="V15" s="166"/>
    </row>
    <row r="16" spans="2:22" ht="15" customHeight="1" thickBot="1">
      <c r="B16" s="105" t="s">
        <v>343</v>
      </c>
      <c r="C16" s="106"/>
      <c r="D16" s="106"/>
      <c r="E16" s="106"/>
      <c r="F16" s="106"/>
      <c r="G16" s="107"/>
      <c r="H16" s="80"/>
      <c r="M16" s="133" t="s">
        <v>365</v>
      </c>
      <c r="N16" s="110" t="s">
        <v>345</v>
      </c>
      <c r="O16" s="110" t="s">
        <v>344</v>
      </c>
      <c r="P16" s="110" t="s">
        <v>346</v>
      </c>
      <c r="R16" s="184" t="s">
        <v>399</v>
      </c>
      <c r="S16" s="190" t="s">
        <v>139</v>
      </c>
      <c r="T16" s="166"/>
      <c r="U16" s="166"/>
      <c r="V16" s="166"/>
    </row>
    <row r="17" spans="2:22" ht="29.25" customHeight="1">
      <c r="B17" s="198" t="s">
        <v>352</v>
      </c>
      <c r="C17" s="108" t="s">
        <v>369</v>
      </c>
      <c r="D17" s="108" t="s">
        <v>365</v>
      </c>
      <c r="E17" s="108" t="s">
        <v>388</v>
      </c>
      <c r="F17" s="135" t="s">
        <v>444</v>
      </c>
      <c r="G17" s="135" t="s">
        <v>11</v>
      </c>
      <c r="H17" s="109" t="s">
        <v>347</v>
      </c>
      <c r="I17" s="109" t="s">
        <v>356</v>
      </c>
      <c r="J17" s="109" t="s">
        <v>345</v>
      </c>
      <c r="K17" s="119" t="s">
        <v>372</v>
      </c>
      <c r="L17" s="91" t="s">
        <v>348</v>
      </c>
      <c r="M17" s="207">
        <v>1</v>
      </c>
      <c r="N17" s="93">
        <v>4</v>
      </c>
      <c r="O17" s="92">
        <v>0.25</v>
      </c>
      <c r="P17" s="113">
        <f>O17*N17</f>
        <v>1</v>
      </c>
      <c r="R17" s="184" t="s">
        <v>400</v>
      </c>
      <c r="S17" s="190" t="s">
        <v>139</v>
      </c>
      <c r="T17" s="166"/>
      <c r="U17" s="129"/>
      <c r="V17" s="167"/>
    </row>
    <row r="18" spans="2:22" ht="15" customHeight="1">
      <c r="B18" s="111" t="s">
        <v>27</v>
      </c>
      <c r="C18" s="89"/>
      <c r="D18" s="103"/>
      <c r="E18" s="256">
        <f>$C$8</f>
        <v>0</v>
      </c>
      <c r="F18" s="103"/>
      <c r="G18" s="136"/>
      <c r="H18" s="84" t="str">
        <f t="shared" ref="H18:H34" si="0">IFERROR(VLOOKUP(C18,R$10:S$1048576,2,FALSE),"")</f>
        <v/>
      </c>
      <c r="I18" s="94" t="s">
        <v>357</v>
      </c>
      <c r="J18" s="102" t="str">
        <f t="shared" ref="J18:J30" si="1">IFERROR(D18/H18,"")</f>
        <v/>
      </c>
      <c r="K18" s="131" t="str">
        <f>IFERROR(IF(H18="Calculate","Ind. Det.",H18*J18),"")</f>
        <v/>
      </c>
      <c r="L18"/>
      <c r="M18" s="208"/>
      <c r="N18" s="90"/>
      <c r="O18" s="209" t="str">
        <f>IFERROR(M18/N18,"")</f>
        <v/>
      </c>
      <c r="P18" s="130" t="str">
        <f t="shared" ref="P18:P33" si="2">IFERROR(O18*N18,"")</f>
        <v/>
      </c>
      <c r="R18" s="180" t="s">
        <v>401</v>
      </c>
      <c r="S18" s="190" t="s">
        <v>139</v>
      </c>
      <c r="T18" s="166"/>
      <c r="U18" s="129"/>
      <c r="V18" s="167"/>
    </row>
    <row r="19" spans="2:22" ht="15" customHeight="1">
      <c r="B19" s="111" t="s">
        <v>408</v>
      </c>
      <c r="C19" s="89"/>
      <c r="D19" s="103"/>
      <c r="E19" s="103"/>
      <c r="F19" s="103"/>
      <c r="G19" s="136"/>
      <c r="H19" s="84" t="str">
        <f t="shared" si="0"/>
        <v/>
      </c>
      <c r="I19" s="94" t="s">
        <v>23</v>
      </c>
      <c r="J19" s="102" t="str">
        <f t="shared" si="1"/>
        <v/>
      </c>
      <c r="K19" s="131" t="str">
        <f>IFERROR(IF(H19="Calculate","Ind. Det.",H19*J19),"")</f>
        <v/>
      </c>
      <c r="L19" s="82"/>
      <c r="M19" s="208"/>
      <c r="N19" s="90"/>
      <c r="O19" s="209" t="str">
        <f t="shared" ref="O19:O34" si="3">IFERROR(M19/N19,"")</f>
        <v/>
      </c>
      <c r="P19" s="130" t="str">
        <f t="shared" si="2"/>
        <v/>
      </c>
      <c r="R19" s="180" t="s">
        <v>92</v>
      </c>
      <c r="S19" s="190" t="s">
        <v>139</v>
      </c>
      <c r="T19" s="166"/>
      <c r="U19" s="129"/>
      <c r="V19" s="167"/>
    </row>
    <row r="20" spans="2:22" ht="15" customHeight="1">
      <c r="B20" s="111" t="s">
        <v>349</v>
      </c>
      <c r="C20" s="89"/>
      <c r="D20" s="103"/>
      <c r="E20" s="103"/>
      <c r="F20" s="103"/>
      <c r="G20" s="136"/>
      <c r="H20" s="84" t="str">
        <f t="shared" si="0"/>
        <v/>
      </c>
      <c r="I20" s="94" t="s">
        <v>358</v>
      </c>
      <c r="J20" s="102" t="str">
        <f t="shared" si="1"/>
        <v/>
      </c>
      <c r="K20" s="131" t="str">
        <f t="shared" ref="K20:K29" si="4">IFERROR(IF(H20="Calculate","Ind. Det.",H20*J20),"")</f>
        <v/>
      </c>
      <c r="L20" s="95" t="s">
        <v>362</v>
      </c>
      <c r="M20" s="208">
        <f>D20</f>
        <v>0</v>
      </c>
      <c r="N20" s="90"/>
      <c r="O20" s="209" t="str">
        <f t="shared" si="3"/>
        <v/>
      </c>
      <c r="P20" s="130" t="str">
        <f t="shared" si="2"/>
        <v/>
      </c>
      <c r="Q20" s="95" t="s">
        <v>362</v>
      </c>
      <c r="R20" s="180" t="s">
        <v>99</v>
      </c>
      <c r="S20" s="190" t="s">
        <v>139</v>
      </c>
      <c r="T20" s="166"/>
      <c r="U20" s="129"/>
      <c r="V20" s="167"/>
    </row>
    <row r="21" spans="2:22" ht="15" customHeight="1">
      <c r="B21" s="111" t="s">
        <v>349</v>
      </c>
      <c r="C21" s="89"/>
      <c r="D21" s="103"/>
      <c r="E21" s="103"/>
      <c r="F21" s="103"/>
      <c r="G21" s="136"/>
      <c r="H21" s="84" t="str">
        <f t="shared" si="0"/>
        <v/>
      </c>
      <c r="I21" s="94" t="s">
        <v>358</v>
      </c>
      <c r="J21" s="102" t="str">
        <f t="shared" si="1"/>
        <v/>
      </c>
      <c r="K21" s="131" t="str">
        <f t="shared" si="4"/>
        <v/>
      </c>
      <c r="L21" s="95" t="s">
        <v>362</v>
      </c>
      <c r="M21" s="208">
        <f t="shared" ref="M21:M23" si="5">D21</f>
        <v>0</v>
      </c>
      <c r="N21" s="90"/>
      <c r="O21" s="209" t="str">
        <f t="shared" si="3"/>
        <v/>
      </c>
      <c r="P21" s="130" t="str">
        <f t="shared" si="2"/>
        <v/>
      </c>
      <c r="Q21" s="95" t="s">
        <v>362</v>
      </c>
      <c r="R21" s="180" t="s">
        <v>402</v>
      </c>
      <c r="S21" s="181">
        <v>8.85</v>
      </c>
      <c r="T21" s="166"/>
      <c r="U21" s="129"/>
      <c r="V21" s="167"/>
    </row>
    <row r="22" spans="2:22" ht="15" customHeight="1">
      <c r="B22" s="111" t="s">
        <v>349</v>
      </c>
      <c r="C22" s="89"/>
      <c r="D22" s="103"/>
      <c r="E22" s="103"/>
      <c r="F22" s="103"/>
      <c r="G22" s="136"/>
      <c r="H22" s="84" t="str">
        <f t="shared" si="0"/>
        <v/>
      </c>
      <c r="I22" s="94" t="s">
        <v>358</v>
      </c>
      <c r="J22" s="102" t="str">
        <f t="shared" si="1"/>
        <v/>
      </c>
      <c r="K22" s="131" t="str">
        <f t="shared" si="4"/>
        <v/>
      </c>
      <c r="L22" s="95" t="s">
        <v>362</v>
      </c>
      <c r="M22" s="208">
        <f t="shared" si="5"/>
        <v>0</v>
      </c>
      <c r="N22" s="90"/>
      <c r="O22" s="209" t="str">
        <f t="shared" si="3"/>
        <v/>
      </c>
      <c r="P22" s="130" t="str">
        <f t="shared" si="2"/>
        <v/>
      </c>
      <c r="Q22" s="95" t="s">
        <v>362</v>
      </c>
      <c r="R22" s="180" t="s">
        <v>403</v>
      </c>
      <c r="S22" s="183" t="s">
        <v>139</v>
      </c>
      <c r="T22" s="166"/>
      <c r="U22" s="129"/>
      <c r="V22" s="167"/>
    </row>
    <row r="23" spans="2:22" ht="15" customHeight="1">
      <c r="B23" s="111" t="s">
        <v>106</v>
      </c>
      <c r="C23" s="89"/>
      <c r="D23" s="103"/>
      <c r="E23" s="103"/>
      <c r="F23" s="103"/>
      <c r="G23" s="136"/>
      <c r="H23" s="84" t="str">
        <f t="shared" si="0"/>
        <v/>
      </c>
      <c r="I23" s="94" t="s">
        <v>366</v>
      </c>
      <c r="J23" s="102" t="str">
        <f t="shared" si="1"/>
        <v/>
      </c>
      <c r="K23" s="131" t="str">
        <f t="shared" si="4"/>
        <v/>
      </c>
      <c r="L23" s="95" t="s">
        <v>362</v>
      </c>
      <c r="M23" s="208">
        <f t="shared" si="5"/>
        <v>0</v>
      </c>
      <c r="N23" s="90"/>
      <c r="O23" s="209" t="str">
        <f t="shared" si="3"/>
        <v/>
      </c>
      <c r="P23" s="130" t="str">
        <f t="shared" si="2"/>
        <v/>
      </c>
      <c r="Q23" s="95" t="s">
        <v>362</v>
      </c>
      <c r="R23" s="180" t="s">
        <v>404</v>
      </c>
      <c r="S23" s="190" t="s">
        <v>139</v>
      </c>
      <c r="T23" s="166"/>
      <c r="U23" s="129"/>
      <c r="V23" s="167"/>
    </row>
    <row r="24" spans="2:22" ht="15" customHeight="1">
      <c r="B24" s="111" t="s">
        <v>511</v>
      </c>
      <c r="C24" s="89"/>
      <c r="D24" s="103"/>
      <c r="E24" s="103"/>
      <c r="F24" s="103"/>
      <c r="G24" s="136"/>
      <c r="H24" s="84" t="str">
        <f t="shared" si="0"/>
        <v/>
      </c>
      <c r="I24" s="94" t="s">
        <v>361</v>
      </c>
      <c r="J24" s="102" t="str">
        <f t="shared" si="1"/>
        <v/>
      </c>
      <c r="K24" s="131" t="str">
        <f t="shared" si="4"/>
        <v/>
      </c>
      <c r="L24" s="178" t="s">
        <v>362</v>
      </c>
      <c r="M24" s="208">
        <f>D24</f>
        <v>0</v>
      </c>
      <c r="N24" s="90"/>
      <c r="O24" s="209" t="str">
        <f t="shared" si="3"/>
        <v/>
      </c>
      <c r="P24" s="130" t="str">
        <f t="shared" si="2"/>
        <v/>
      </c>
      <c r="Q24" s="178" t="s">
        <v>362</v>
      </c>
      <c r="R24" s="180" t="s">
        <v>405</v>
      </c>
      <c r="S24" s="190" t="s">
        <v>139</v>
      </c>
      <c r="T24" s="166"/>
      <c r="U24" s="129"/>
      <c r="V24" s="167"/>
    </row>
    <row r="25" spans="2:22" ht="15" customHeight="1">
      <c r="B25" s="111" t="s">
        <v>350</v>
      </c>
      <c r="C25" s="89"/>
      <c r="D25" s="103"/>
      <c r="E25" s="103"/>
      <c r="F25" s="103"/>
      <c r="G25" s="136"/>
      <c r="H25" s="84" t="str">
        <f t="shared" si="0"/>
        <v/>
      </c>
      <c r="I25" s="94" t="s">
        <v>361</v>
      </c>
      <c r="J25" s="102" t="str">
        <f t="shared" si="1"/>
        <v/>
      </c>
      <c r="K25" s="131" t="str">
        <f t="shared" si="4"/>
        <v/>
      </c>
      <c r="L25" s="95"/>
      <c r="M25" s="208"/>
      <c r="N25" s="90"/>
      <c r="O25" s="209" t="str">
        <f t="shared" si="3"/>
        <v/>
      </c>
      <c r="P25" s="130" t="str">
        <f t="shared" si="2"/>
        <v/>
      </c>
      <c r="Q25" s="95"/>
      <c r="R25" s="180" t="s">
        <v>512</v>
      </c>
      <c r="S25" s="190" t="s">
        <v>139</v>
      </c>
      <c r="T25" s="166"/>
      <c r="U25" s="129"/>
      <c r="V25" s="167"/>
    </row>
    <row r="26" spans="2:22" ht="15" customHeight="1">
      <c r="B26" s="111" t="s">
        <v>350</v>
      </c>
      <c r="C26" s="89"/>
      <c r="D26" s="103"/>
      <c r="E26" s="103"/>
      <c r="F26" s="103"/>
      <c r="G26" s="136"/>
      <c r="H26" s="84" t="str">
        <f t="shared" si="0"/>
        <v/>
      </c>
      <c r="I26" s="94" t="s">
        <v>361</v>
      </c>
      <c r="J26" s="102" t="str">
        <f t="shared" si="1"/>
        <v/>
      </c>
      <c r="K26" s="131" t="str">
        <f t="shared" si="4"/>
        <v/>
      </c>
      <c r="L26" s="95"/>
      <c r="M26" s="208"/>
      <c r="N26" s="90"/>
      <c r="O26" s="209" t="str">
        <f t="shared" si="3"/>
        <v/>
      </c>
      <c r="P26" s="130" t="str">
        <f t="shared" si="2"/>
        <v/>
      </c>
      <c r="Q26" s="95"/>
      <c r="R26" s="180" t="s">
        <v>113</v>
      </c>
      <c r="S26" s="190" t="s">
        <v>139</v>
      </c>
      <c r="T26" s="166"/>
      <c r="U26" s="129"/>
      <c r="V26" s="167"/>
    </row>
    <row r="27" spans="2:22" ht="15" customHeight="1">
      <c r="B27" s="111" t="s">
        <v>409</v>
      </c>
      <c r="C27" s="89"/>
      <c r="D27" s="103"/>
      <c r="E27" s="103"/>
      <c r="F27" s="103"/>
      <c r="G27" s="136"/>
      <c r="H27" s="84" t="str">
        <f t="shared" si="0"/>
        <v/>
      </c>
      <c r="I27" s="94" t="s">
        <v>358</v>
      </c>
      <c r="J27" s="102" t="str">
        <f t="shared" si="1"/>
        <v/>
      </c>
      <c r="K27" s="131" t="str">
        <f t="shared" si="4"/>
        <v/>
      </c>
      <c r="L27" s="95" t="s">
        <v>362</v>
      </c>
      <c r="M27" s="208">
        <f>D27</f>
        <v>0</v>
      </c>
      <c r="N27" s="90"/>
      <c r="O27" s="209" t="str">
        <f t="shared" si="3"/>
        <v/>
      </c>
      <c r="P27" s="130" t="str">
        <f t="shared" si="2"/>
        <v/>
      </c>
      <c r="Q27" s="95" t="s">
        <v>362</v>
      </c>
      <c r="R27" s="182" t="s">
        <v>351</v>
      </c>
      <c r="S27" s="183" t="s">
        <v>139</v>
      </c>
      <c r="T27" s="166"/>
      <c r="U27" s="129"/>
      <c r="V27" s="167"/>
    </row>
    <row r="28" spans="2:22" s="175" customFormat="1" ht="15" customHeight="1">
      <c r="B28" s="111" t="s">
        <v>117</v>
      </c>
      <c r="C28" s="89"/>
      <c r="D28" s="103"/>
      <c r="E28" s="103"/>
      <c r="F28" s="103"/>
      <c r="G28" s="136"/>
      <c r="H28" s="84" t="str">
        <f t="shared" si="0"/>
        <v/>
      </c>
      <c r="I28" s="94" t="s">
        <v>358</v>
      </c>
      <c r="J28" s="102" t="str">
        <f t="shared" si="1"/>
        <v/>
      </c>
      <c r="K28" s="131" t="str">
        <f t="shared" ref="K28" si="6">IFERROR(IF(H28="Calculate","Ind. Det.",H28*J28),"")</f>
        <v/>
      </c>
      <c r="L28" s="178" t="s">
        <v>362</v>
      </c>
      <c r="M28" s="208">
        <f>D28</f>
        <v>0</v>
      </c>
      <c r="N28" s="90"/>
      <c r="O28" s="209" t="str">
        <f t="shared" ref="O28" si="7">IFERROR(M28/N28,"")</f>
        <v/>
      </c>
      <c r="P28" s="130" t="str">
        <f t="shared" ref="P28" si="8">IFERROR(O28*N28,"")</f>
        <v/>
      </c>
      <c r="Q28" s="178" t="s">
        <v>362</v>
      </c>
      <c r="R28" s="182"/>
      <c r="S28" s="183"/>
      <c r="T28" s="179"/>
      <c r="U28" s="129"/>
      <c r="V28" s="167"/>
    </row>
    <row r="29" spans="2:22" ht="15" customHeight="1">
      <c r="B29" s="111" t="s">
        <v>113</v>
      </c>
      <c r="C29" s="89"/>
      <c r="D29" s="103"/>
      <c r="E29" s="103"/>
      <c r="F29" s="103"/>
      <c r="G29" s="136"/>
      <c r="H29" s="84" t="str">
        <f t="shared" si="0"/>
        <v/>
      </c>
      <c r="I29" s="94" t="s">
        <v>366</v>
      </c>
      <c r="J29" s="102" t="str">
        <f t="shared" si="1"/>
        <v/>
      </c>
      <c r="K29" s="131" t="str">
        <f t="shared" si="4"/>
        <v/>
      </c>
      <c r="L29" s="95" t="s">
        <v>362</v>
      </c>
      <c r="M29" s="208">
        <f>D29</f>
        <v>0</v>
      </c>
      <c r="N29" s="90"/>
      <c r="O29" s="209" t="str">
        <f t="shared" si="3"/>
        <v/>
      </c>
      <c r="P29" s="130" t="str">
        <f t="shared" si="2"/>
        <v/>
      </c>
      <c r="Q29" s="95" t="s">
        <v>362</v>
      </c>
      <c r="R29" s="180" t="s">
        <v>406</v>
      </c>
      <c r="S29" s="183" t="s">
        <v>139</v>
      </c>
      <c r="T29" s="166"/>
      <c r="U29" s="129"/>
      <c r="V29" s="167"/>
    </row>
    <row r="30" spans="2:22" ht="15" customHeight="1">
      <c r="B30" s="111" t="s">
        <v>405</v>
      </c>
      <c r="C30" s="89"/>
      <c r="D30" s="103"/>
      <c r="E30" s="103"/>
      <c r="F30" s="103"/>
      <c r="G30" s="136"/>
      <c r="H30" s="84" t="str">
        <f t="shared" si="0"/>
        <v/>
      </c>
      <c r="I30" s="94" t="s">
        <v>358</v>
      </c>
      <c r="J30" s="102" t="str">
        <f t="shared" si="1"/>
        <v/>
      </c>
      <c r="K30" s="131" t="str">
        <f t="shared" ref="K30:K34" si="9">IFERROR(IF(H30="Calculate","Ind. Det.",H30*J30),"")</f>
        <v/>
      </c>
      <c r="L30" s="95" t="s">
        <v>362</v>
      </c>
      <c r="M30" s="208">
        <f>D30</f>
        <v>0</v>
      </c>
      <c r="N30" s="90"/>
      <c r="O30" s="209" t="str">
        <f t="shared" si="3"/>
        <v/>
      </c>
      <c r="P30" s="130" t="str">
        <f t="shared" si="2"/>
        <v/>
      </c>
      <c r="Q30" s="95" t="s">
        <v>362</v>
      </c>
      <c r="R30" s="180" t="s">
        <v>518</v>
      </c>
      <c r="S30" s="181" t="s">
        <v>139</v>
      </c>
      <c r="T30" s="166"/>
      <c r="U30" s="129"/>
      <c r="V30" s="167"/>
    </row>
    <row r="31" spans="2:22" s="175" customFormat="1" ht="15" customHeight="1">
      <c r="B31" s="111" t="s">
        <v>517</v>
      </c>
      <c r="C31" s="89"/>
      <c r="D31" s="103"/>
      <c r="E31" s="103"/>
      <c r="F31" s="103"/>
      <c r="G31" s="136"/>
      <c r="H31" s="84" t="str">
        <f t="shared" si="0"/>
        <v/>
      </c>
      <c r="I31" s="94" t="s">
        <v>60</v>
      </c>
      <c r="J31" s="102"/>
      <c r="K31" s="131" t="str">
        <f t="shared" ref="K31" si="10">IFERROR(IF(H31="Calculate","Ind. Det.",H31*J31),"")</f>
        <v/>
      </c>
      <c r="M31" s="208"/>
      <c r="N31" s="90"/>
      <c r="O31" s="209" t="str">
        <f t="shared" ref="O31" si="11">IFERROR(M31/N31,"")</f>
        <v/>
      </c>
      <c r="P31" s="130" t="str">
        <f t="shared" ref="P31" si="12">IFERROR(O31*N31,"")</f>
        <v/>
      </c>
      <c r="T31" s="179"/>
      <c r="U31" s="129"/>
      <c r="V31" s="167"/>
    </row>
    <row r="32" spans="2:22" ht="15" customHeight="1">
      <c r="B32" s="111" t="s">
        <v>386</v>
      </c>
      <c r="C32" s="89"/>
      <c r="D32" s="103"/>
      <c r="E32" s="103"/>
      <c r="F32" s="103"/>
      <c r="G32" s="136"/>
      <c r="H32" s="84" t="str">
        <f t="shared" si="0"/>
        <v/>
      </c>
      <c r="I32" s="94" t="s">
        <v>60</v>
      </c>
      <c r="J32" s="255">
        <v>1</v>
      </c>
      <c r="K32" s="131" t="str">
        <f t="shared" si="9"/>
        <v/>
      </c>
      <c r="L32"/>
      <c r="M32" s="208"/>
      <c r="N32" s="90"/>
      <c r="O32" s="209" t="str">
        <f t="shared" si="3"/>
        <v/>
      </c>
      <c r="P32" s="130" t="str">
        <f t="shared" si="2"/>
        <v/>
      </c>
      <c r="T32" s="166"/>
      <c r="U32" s="129"/>
      <c r="V32" s="167"/>
    </row>
    <row r="33" spans="1:22" ht="15" customHeight="1">
      <c r="B33" s="111" t="s">
        <v>387</v>
      </c>
      <c r="C33" s="89"/>
      <c r="D33" s="103"/>
      <c r="E33" s="103"/>
      <c r="F33" s="103"/>
      <c r="G33" s="136"/>
      <c r="H33" s="84" t="str">
        <f t="shared" si="0"/>
        <v/>
      </c>
      <c r="I33" s="94" t="s">
        <v>60</v>
      </c>
      <c r="J33" s="255">
        <v>1</v>
      </c>
      <c r="K33" s="132" t="str">
        <f t="shared" si="9"/>
        <v/>
      </c>
      <c r="L33"/>
      <c r="M33" s="208"/>
      <c r="N33" s="90"/>
      <c r="O33" s="209" t="str">
        <f t="shared" si="3"/>
        <v/>
      </c>
      <c r="P33" s="210" t="str">
        <f t="shared" si="2"/>
        <v/>
      </c>
      <c r="R33" s="166"/>
      <c r="S33" s="166"/>
      <c r="T33" s="166"/>
      <c r="U33" s="129"/>
      <c r="V33" s="167"/>
    </row>
    <row r="34" spans="1:22" ht="31.5" customHeight="1" thickBot="1">
      <c r="B34" s="199" t="s">
        <v>410</v>
      </c>
      <c r="C34" s="200"/>
      <c r="D34" s="201"/>
      <c r="E34" s="201"/>
      <c r="F34" s="201"/>
      <c r="G34" s="202"/>
      <c r="H34" s="203" t="str">
        <f t="shared" si="0"/>
        <v/>
      </c>
      <c r="I34" s="204" t="s">
        <v>366</v>
      </c>
      <c r="J34" s="205" t="str">
        <f>IFERROR(D34/H34,"")</f>
        <v/>
      </c>
      <c r="K34" s="206" t="str">
        <f t="shared" si="9"/>
        <v/>
      </c>
      <c r="L34" s="178" t="s">
        <v>362</v>
      </c>
      <c r="M34" s="211">
        <f>D34</f>
        <v>0</v>
      </c>
      <c r="N34" s="212"/>
      <c r="O34" s="213" t="str">
        <f t="shared" si="3"/>
        <v/>
      </c>
      <c r="P34" s="210" t="str">
        <f>IFERROR(O34*N34,"")</f>
        <v/>
      </c>
      <c r="Q34" s="178" t="s">
        <v>362</v>
      </c>
      <c r="R34" s="166"/>
      <c r="S34" s="166"/>
      <c r="T34" s="166"/>
      <c r="U34" s="129"/>
      <c r="V34" s="167"/>
    </row>
    <row r="35" spans="1:22" ht="15" customHeight="1" thickBot="1">
      <c r="B35" s="196"/>
      <c r="C35" s="286" t="s">
        <v>368</v>
      </c>
      <c r="D35" s="287"/>
      <c r="E35" s="287"/>
      <c r="F35" s="287"/>
      <c r="G35" s="287"/>
      <c r="H35" s="287"/>
      <c r="I35" s="288"/>
      <c r="J35" s="197">
        <f>SUMIF(K18:K34,"&lt;&gt;#N/A")</f>
        <v>0</v>
      </c>
      <c r="M35" s="282" t="s">
        <v>382</v>
      </c>
      <c r="N35" s="283"/>
      <c r="O35" s="284"/>
      <c r="P35" s="112">
        <f>SUM(P18:P34)</f>
        <v>0</v>
      </c>
      <c r="R35" s="166"/>
      <c r="S35" s="166"/>
      <c r="T35" s="166"/>
      <c r="U35" s="129"/>
      <c r="V35" s="167"/>
    </row>
    <row r="36" spans="1:22" ht="15" customHeight="1">
      <c r="B36" s="87" t="s">
        <v>513</v>
      </c>
      <c r="C36" s="71"/>
      <c r="D36" s="71"/>
      <c r="E36" s="71"/>
      <c r="F36" s="71"/>
      <c r="R36" s="166"/>
      <c r="S36" s="166"/>
      <c r="T36" s="166"/>
      <c r="U36" s="129"/>
      <c r="V36" s="167"/>
    </row>
    <row r="37" spans="1:22" ht="15" customHeight="1">
      <c r="B37" s="86"/>
      <c r="C37" s="86"/>
      <c r="D37" s="86"/>
      <c r="H37" s="87"/>
      <c r="I37" s="88" t="s">
        <v>389</v>
      </c>
      <c r="J37" s="137">
        <f>J35+P35</f>
        <v>0</v>
      </c>
      <c r="K37" s="87"/>
      <c r="L37" s="87"/>
      <c r="M37" s="87"/>
      <c r="R37" s="166"/>
      <c r="S37" s="166"/>
      <c r="T37" s="166"/>
      <c r="U37" s="129"/>
      <c r="V37" s="167"/>
    </row>
    <row r="38" spans="1:22" ht="15" customHeight="1">
      <c r="B38" s="86"/>
      <c r="C38" s="87"/>
      <c r="D38" s="87"/>
      <c r="E38" s="87"/>
      <c r="F38" s="87"/>
      <c r="I38" s="134" t="s">
        <v>385</v>
      </c>
      <c r="J38" s="137">
        <f>J37-G9</f>
        <v>0</v>
      </c>
      <c r="K38" s="87"/>
      <c r="L38" s="87"/>
      <c r="M38" s="87"/>
      <c r="R38" s="166"/>
      <c r="S38" s="166"/>
      <c r="T38" s="166"/>
      <c r="U38" s="129"/>
      <c r="V38" s="167"/>
    </row>
    <row r="39" spans="1:22" ht="15" customHeight="1">
      <c r="B39" s="86"/>
      <c r="C39" s="280"/>
      <c r="D39" s="281"/>
      <c r="E39" s="281"/>
      <c r="F39" s="104"/>
      <c r="G39" s="87"/>
      <c r="H39" s="87"/>
      <c r="I39" s="87"/>
      <c r="J39" s="87"/>
      <c r="K39" s="87"/>
      <c r="L39" s="87"/>
      <c r="M39" s="87"/>
      <c r="R39" s="166"/>
      <c r="S39" s="166"/>
      <c r="T39" s="166"/>
      <c r="U39" s="129"/>
      <c r="V39" s="167"/>
    </row>
    <row r="40" spans="1:22" ht="15" customHeight="1">
      <c r="B40" s="97"/>
      <c r="C40" s="98"/>
      <c r="D40" s="98"/>
      <c r="E40" s="98"/>
      <c r="F40" s="99"/>
      <c r="G40" s="99"/>
      <c r="H40" s="99"/>
      <c r="I40" s="100"/>
      <c r="J40" s="100"/>
      <c r="K40" s="100"/>
      <c r="L40" s="100"/>
      <c r="M40" s="100"/>
      <c r="N40" s="96"/>
      <c r="O40" s="96"/>
      <c r="P40" s="96"/>
      <c r="Q40" s="96"/>
      <c r="R40" s="166"/>
      <c r="S40" s="166"/>
      <c r="T40" s="166"/>
      <c r="U40" s="166"/>
      <c r="V40" s="166"/>
    </row>
    <row r="41" spans="1:22" ht="15" customHeight="1">
      <c r="B41" s="279"/>
      <c r="C41" s="279"/>
      <c r="D41" s="279"/>
      <c r="E41" s="279"/>
      <c r="F41" s="279"/>
      <c r="G41" s="279"/>
      <c r="H41" s="279"/>
      <c r="I41" s="279"/>
      <c r="J41" s="279"/>
      <c r="K41" s="279"/>
      <c r="L41" s="279"/>
      <c r="M41" s="279"/>
      <c r="N41" s="279"/>
      <c r="R41" s="129"/>
      <c r="S41" s="167"/>
      <c r="T41" s="166"/>
      <c r="U41" s="166"/>
      <c r="V41" s="166"/>
    </row>
    <row r="42" spans="1:22" ht="15" hidden="1" customHeight="1" thickTop="1">
      <c r="B42" s="140"/>
      <c r="C42" s="140"/>
      <c r="D42" s="141"/>
      <c r="E42" s="141"/>
      <c r="F42" s="142"/>
      <c r="G42" s="142"/>
      <c r="H42" s="142"/>
      <c r="I42" s="143"/>
      <c r="J42" s="143"/>
      <c r="K42" s="143"/>
      <c r="L42" s="143"/>
      <c r="M42" s="143"/>
      <c r="N42" s="139"/>
      <c r="R42" s="129"/>
      <c r="S42" s="167"/>
      <c r="T42" s="166"/>
      <c r="U42" s="166"/>
      <c r="V42" s="166"/>
    </row>
    <row r="43" spans="1:22" ht="15" hidden="1" customHeight="1">
      <c r="B43" s="144"/>
      <c r="C43" s="142"/>
      <c r="D43" s="142"/>
      <c r="E43" s="142"/>
      <c r="F43" s="142"/>
      <c r="G43" s="142"/>
      <c r="H43" s="142"/>
      <c r="I43" s="143"/>
      <c r="J43" s="143"/>
      <c r="K43" s="143"/>
      <c r="L43" s="143"/>
      <c r="M43" s="143"/>
      <c r="N43" s="139"/>
      <c r="R43" s="129"/>
      <c r="S43" s="167"/>
      <c r="T43" s="166"/>
      <c r="U43" s="166"/>
      <c r="V43" s="166"/>
    </row>
    <row r="44" spans="1:22" ht="15" customHeight="1">
      <c r="B44" s="145"/>
      <c r="C44" s="265"/>
      <c r="D44" s="265"/>
      <c r="E44" s="265"/>
      <c r="F44" s="265"/>
      <c r="G44" s="145"/>
      <c r="H44" s="142"/>
      <c r="I44" s="143"/>
      <c r="J44" s="143"/>
      <c r="K44" s="143"/>
      <c r="L44" s="143"/>
      <c r="M44" s="143"/>
      <c r="N44" s="139"/>
      <c r="R44" s="129"/>
      <c r="S44" s="167"/>
      <c r="T44" s="166"/>
      <c r="U44" s="166"/>
      <c r="V44" s="166"/>
    </row>
    <row r="45" spans="1:22" ht="15" customHeight="1">
      <c r="B45" s="147"/>
      <c r="C45" s="264"/>
      <c r="D45" s="264"/>
      <c r="E45" s="148"/>
      <c r="F45" s="148"/>
      <c r="G45" s="149"/>
      <c r="H45" s="150"/>
      <c r="I45" s="139"/>
      <c r="J45" s="139"/>
      <c r="K45" s="139"/>
      <c r="L45" s="139"/>
      <c r="M45" s="139"/>
      <c r="N45" s="139"/>
      <c r="R45" s="129"/>
      <c r="S45" s="167"/>
      <c r="T45" s="166"/>
      <c r="U45" s="166"/>
      <c r="V45" s="166"/>
    </row>
    <row r="46" spans="1:22" ht="15" customHeight="1">
      <c r="B46" s="147"/>
      <c r="C46" s="264"/>
      <c r="D46" s="264"/>
      <c r="E46" s="260"/>
      <c r="F46" s="260"/>
      <c r="H46" s="150"/>
      <c r="I46" s="139"/>
      <c r="J46" s="139"/>
      <c r="K46" s="139"/>
      <c r="L46" s="139"/>
      <c r="M46" s="139"/>
      <c r="N46" s="139"/>
      <c r="R46" s="129"/>
      <c r="S46" s="167"/>
      <c r="T46" s="166"/>
      <c r="U46" s="166"/>
      <c r="V46" s="166"/>
    </row>
    <row r="47" spans="1:22" s="96" customFormat="1" ht="15" customHeight="1">
      <c r="B47" s="147"/>
      <c r="C47" s="264"/>
      <c r="D47" s="264"/>
      <c r="E47" s="260"/>
      <c r="F47" s="260"/>
      <c r="G47" s="138"/>
      <c r="H47" s="150"/>
      <c r="I47" s="139"/>
      <c r="J47" s="139"/>
      <c r="K47" s="139"/>
      <c r="L47" s="139"/>
      <c r="M47" s="139"/>
      <c r="N47" s="139"/>
      <c r="O47"/>
      <c r="P47"/>
      <c r="Q47"/>
      <c r="R47" s="129"/>
      <c r="S47" s="167"/>
      <c r="T47" s="139"/>
      <c r="U47" s="139"/>
      <c r="V47" s="139"/>
    </row>
    <row r="48" spans="1:22" ht="15" customHeight="1">
      <c r="A48" s="139"/>
      <c r="B48" s="147"/>
      <c r="C48" s="264"/>
      <c r="D48" s="264"/>
      <c r="E48" s="260"/>
      <c r="F48" s="260"/>
      <c r="G48" s="149"/>
      <c r="H48" s="150"/>
      <c r="I48" s="139"/>
      <c r="J48" s="139"/>
      <c r="K48" s="139"/>
      <c r="L48" s="139"/>
      <c r="M48" s="139"/>
      <c r="N48" s="139"/>
      <c r="R48" s="168"/>
      <c r="S48" s="167"/>
      <c r="T48" s="166"/>
      <c r="U48" s="166"/>
      <c r="V48" s="166"/>
    </row>
    <row r="49" spans="1:22" ht="15" customHeight="1">
      <c r="A49" s="139"/>
      <c r="B49" s="147"/>
      <c r="C49" s="264"/>
      <c r="D49" s="264"/>
      <c r="E49" s="260"/>
      <c r="F49" s="260"/>
      <c r="G49" s="149"/>
      <c r="H49" s="150"/>
      <c r="I49" s="139"/>
      <c r="J49" s="139"/>
      <c r="K49" s="139"/>
      <c r="L49" s="139"/>
      <c r="M49" s="139"/>
      <c r="N49" s="139"/>
      <c r="R49" s="129"/>
      <c r="S49" s="167"/>
      <c r="T49" s="166"/>
      <c r="U49" s="166"/>
      <c r="V49" s="166"/>
    </row>
    <row r="50" spans="1:22">
      <c r="A50" s="139"/>
      <c r="B50" s="147"/>
      <c r="C50" s="264"/>
      <c r="D50" s="264"/>
      <c r="E50" s="260"/>
      <c r="F50" s="260"/>
      <c r="G50" s="149"/>
      <c r="H50" s="150"/>
      <c r="I50" s="139"/>
      <c r="J50" s="139"/>
      <c r="K50" s="139"/>
      <c r="L50" s="139"/>
      <c r="M50" s="139"/>
      <c r="N50" s="139"/>
      <c r="R50" s="129"/>
      <c r="S50" s="165"/>
      <c r="T50" s="166"/>
      <c r="U50" s="166"/>
      <c r="V50" s="166"/>
    </row>
    <row r="51" spans="1:22" ht="44.25" customHeight="1">
      <c r="A51" s="139"/>
      <c r="B51" s="139"/>
      <c r="C51" s="139"/>
      <c r="D51" s="139"/>
      <c r="E51" s="259"/>
      <c r="F51" s="259"/>
      <c r="G51" s="151"/>
      <c r="H51" s="150"/>
      <c r="I51" s="139"/>
      <c r="J51" s="139"/>
      <c r="K51" s="139"/>
      <c r="L51" s="139"/>
      <c r="M51" s="139"/>
      <c r="N51" s="139"/>
      <c r="R51" s="129"/>
      <c r="S51" s="165"/>
      <c r="T51" s="166"/>
      <c r="U51" s="166"/>
      <c r="V51" s="166"/>
    </row>
    <row r="52" spans="1:22" ht="15" customHeight="1">
      <c r="A52" s="146"/>
      <c r="B52" s="139"/>
      <c r="C52" s="139"/>
      <c r="D52" s="139"/>
      <c r="E52" s="139"/>
      <c r="F52" s="150"/>
      <c r="G52" s="139"/>
      <c r="H52" s="150"/>
      <c r="I52" s="139"/>
      <c r="J52" s="139"/>
      <c r="K52" s="139"/>
      <c r="L52" s="139"/>
      <c r="M52" s="139"/>
      <c r="N52" s="139"/>
      <c r="R52" s="129"/>
      <c r="S52" s="167"/>
      <c r="T52" s="169"/>
      <c r="U52" s="166"/>
      <c r="V52" s="166"/>
    </row>
    <row r="53" spans="1:22">
      <c r="A53" s="139"/>
      <c r="B53" s="139"/>
      <c r="C53" s="139"/>
      <c r="D53" s="139"/>
      <c r="E53" s="139"/>
      <c r="F53" s="150"/>
      <c r="G53" s="139"/>
      <c r="H53" s="150"/>
      <c r="I53" s="139"/>
      <c r="J53" s="139"/>
      <c r="K53" s="139"/>
      <c r="L53" s="139"/>
      <c r="M53" s="139"/>
      <c r="N53" s="139"/>
      <c r="R53" s="129"/>
      <c r="S53" s="167"/>
      <c r="T53" s="169"/>
      <c r="U53" s="166"/>
      <c r="V53" s="166"/>
    </row>
    <row r="54" spans="1:22">
      <c r="A54" s="139"/>
      <c r="B54" s="150"/>
      <c r="C54" s="150"/>
      <c r="D54" s="139"/>
      <c r="E54" s="152"/>
      <c r="F54" s="150"/>
      <c r="G54" s="153"/>
      <c r="H54" s="150"/>
      <c r="I54" s="139"/>
      <c r="J54" s="139"/>
      <c r="K54" s="139"/>
      <c r="L54" s="139"/>
      <c r="M54" s="139"/>
      <c r="N54" s="139"/>
      <c r="R54" s="170"/>
      <c r="S54" s="165"/>
      <c r="T54" s="166"/>
      <c r="U54" s="166"/>
      <c r="V54" s="166"/>
    </row>
    <row r="55" spans="1:22">
      <c r="A55" s="146"/>
      <c r="B55" s="154"/>
      <c r="C55" s="266"/>
      <c r="D55" s="266"/>
      <c r="E55" s="266"/>
      <c r="F55" s="266"/>
      <c r="G55" s="154"/>
      <c r="H55" s="139"/>
      <c r="I55" s="139"/>
      <c r="J55" s="139"/>
      <c r="K55" s="139"/>
      <c r="L55" s="139"/>
      <c r="M55" s="139"/>
      <c r="N55" s="139"/>
      <c r="R55" s="129"/>
      <c r="S55" s="165"/>
      <c r="T55" s="166"/>
      <c r="U55" s="166"/>
      <c r="V55" s="166"/>
    </row>
    <row r="56" spans="1:22">
      <c r="A56" s="146"/>
      <c r="B56" s="155"/>
      <c r="C56" s="267"/>
      <c r="D56" s="267"/>
      <c r="E56" s="260"/>
      <c r="F56" s="260"/>
      <c r="G56" s="156"/>
      <c r="H56" s="139"/>
      <c r="I56" s="139"/>
      <c r="J56" s="139"/>
      <c r="K56" s="139"/>
      <c r="L56" s="139"/>
      <c r="M56" s="139"/>
      <c r="N56" s="139"/>
      <c r="R56" s="129"/>
      <c r="S56" s="165"/>
      <c r="T56" s="166"/>
      <c r="U56" s="166"/>
      <c r="V56" s="166"/>
    </row>
    <row r="57" spans="1:22">
      <c r="A57" s="146"/>
      <c r="B57" s="155"/>
      <c r="C57" s="267"/>
      <c r="D57" s="267"/>
      <c r="E57" s="260"/>
      <c r="F57" s="260"/>
      <c r="G57" s="156"/>
      <c r="H57" s="139"/>
      <c r="I57" s="139"/>
      <c r="J57" s="139"/>
      <c r="K57" s="139"/>
      <c r="L57" s="139"/>
      <c r="M57" s="139"/>
      <c r="N57" s="139"/>
      <c r="R57" s="129"/>
      <c r="S57" s="165"/>
      <c r="T57" s="166"/>
      <c r="U57" s="166"/>
      <c r="V57" s="166"/>
    </row>
    <row r="58" spans="1:22">
      <c r="A58" s="139"/>
      <c r="B58" s="155"/>
      <c r="C58" s="267"/>
      <c r="D58" s="267"/>
      <c r="E58" s="260"/>
      <c r="F58" s="260"/>
      <c r="G58" s="156"/>
      <c r="H58" s="139"/>
      <c r="I58" s="139"/>
      <c r="J58" s="139"/>
      <c r="K58" s="139"/>
      <c r="L58" s="139"/>
      <c r="M58" s="139"/>
      <c r="N58" s="139"/>
      <c r="R58" s="129"/>
      <c r="S58" s="165"/>
      <c r="T58" s="166"/>
      <c r="U58" s="166"/>
      <c r="V58" s="166"/>
    </row>
    <row r="59" spans="1:22">
      <c r="A59" s="139"/>
      <c r="B59" s="155"/>
      <c r="C59" s="267"/>
      <c r="D59" s="267"/>
      <c r="E59" s="260"/>
      <c r="F59" s="260"/>
      <c r="G59" s="156"/>
      <c r="H59" s="139"/>
      <c r="I59" s="139"/>
      <c r="J59" s="139"/>
      <c r="K59" s="139"/>
      <c r="L59" s="139"/>
      <c r="M59" s="139"/>
      <c r="N59" s="139"/>
      <c r="R59" s="129"/>
      <c r="S59" s="165"/>
      <c r="T59" s="166"/>
      <c r="U59" s="166"/>
      <c r="V59" s="166"/>
    </row>
    <row r="60" spans="1:22">
      <c r="A60" s="139"/>
      <c r="B60" s="155"/>
      <c r="C60" s="267"/>
      <c r="D60" s="267"/>
      <c r="E60" s="260"/>
      <c r="F60" s="260"/>
      <c r="G60" s="156"/>
      <c r="H60" s="139"/>
      <c r="I60" s="139"/>
      <c r="J60" s="139"/>
      <c r="K60" s="139"/>
      <c r="L60" s="139"/>
      <c r="M60" s="139"/>
      <c r="N60" s="139"/>
      <c r="R60" s="129"/>
      <c r="S60" s="165"/>
      <c r="T60" s="166"/>
      <c r="U60" s="166"/>
      <c r="V60" s="166"/>
    </row>
    <row r="61" spans="1:22">
      <c r="A61" s="139"/>
      <c r="B61" s="155"/>
      <c r="C61" s="267"/>
      <c r="D61" s="267"/>
      <c r="E61" s="260"/>
      <c r="F61" s="260"/>
      <c r="G61" s="156"/>
      <c r="H61" s="139"/>
      <c r="I61" s="139"/>
      <c r="J61" s="139"/>
      <c r="K61" s="139"/>
      <c r="L61" s="139"/>
      <c r="M61" s="139"/>
      <c r="N61" s="139"/>
      <c r="R61" s="129"/>
      <c r="S61" s="165"/>
      <c r="T61" s="166"/>
      <c r="U61" s="166"/>
      <c r="V61" s="166"/>
    </row>
    <row r="62" spans="1:22" ht="44.25" customHeight="1">
      <c r="A62" s="139"/>
      <c r="B62" s="155"/>
      <c r="C62" s="267"/>
      <c r="D62" s="267"/>
      <c r="E62" s="260"/>
      <c r="F62" s="260"/>
      <c r="G62" s="156"/>
      <c r="H62" s="139"/>
      <c r="I62" s="139"/>
      <c r="J62" s="139"/>
      <c r="K62" s="139"/>
      <c r="L62" s="139"/>
      <c r="M62" s="139"/>
      <c r="N62" s="139"/>
      <c r="R62" s="129"/>
      <c r="S62" s="165"/>
      <c r="T62" s="166"/>
      <c r="U62" s="166"/>
      <c r="V62" s="166"/>
    </row>
    <row r="63" spans="1:22">
      <c r="A63" s="146"/>
      <c r="B63" s="155"/>
      <c r="C63" s="267"/>
      <c r="D63" s="267"/>
      <c r="E63" s="260"/>
      <c r="F63" s="260"/>
      <c r="G63" s="156"/>
      <c r="H63" s="157"/>
      <c r="I63" s="157"/>
      <c r="J63" s="157"/>
      <c r="K63" s="157"/>
      <c r="L63" s="157"/>
      <c r="M63" s="157"/>
      <c r="N63" s="157"/>
      <c r="R63" s="129"/>
      <c r="S63" s="165"/>
      <c r="T63" s="166"/>
      <c r="U63" s="166"/>
      <c r="V63" s="166"/>
    </row>
    <row r="64" spans="1:22">
      <c r="A64" s="146"/>
      <c r="B64" s="155"/>
      <c r="C64" s="267"/>
      <c r="D64" s="267"/>
      <c r="E64" s="260"/>
      <c r="F64" s="260"/>
      <c r="G64" s="156"/>
      <c r="H64" s="158"/>
      <c r="I64" s="158"/>
      <c r="J64" s="158"/>
      <c r="K64" s="158"/>
      <c r="L64" s="158"/>
      <c r="M64" s="158"/>
      <c r="N64" s="158"/>
      <c r="R64" s="170"/>
      <c r="S64" s="165"/>
      <c r="T64" s="166"/>
      <c r="U64" s="166"/>
      <c r="V64" s="166"/>
    </row>
    <row r="65" spans="1:22">
      <c r="A65" s="146"/>
      <c r="B65" s="155"/>
      <c r="C65" s="267"/>
      <c r="D65" s="267"/>
      <c r="E65" s="260"/>
      <c r="F65" s="260"/>
      <c r="G65" s="156"/>
      <c r="H65" s="158"/>
      <c r="I65" s="158"/>
      <c r="J65" s="158"/>
      <c r="K65" s="158"/>
      <c r="L65" s="158"/>
      <c r="M65" s="158"/>
      <c r="N65" s="158"/>
      <c r="R65" s="129"/>
      <c r="S65" s="167"/>
      <c r="T65" s="166"/>
      <c r="U65" s="166"/>
      <c r="V65" s="166"/>
    </row>
    <row r="66" spans="1:22">
      <c r="A66" s="146"/>
      <c r="B66" s="155"/>
      <c r="C66" s="267"/>
      <c r="D66" s="267"/>
      <c r="E66" s="260"/>
      <c r="F66" s="260"/>
      <c r="G66" s="156"/>
      <c r="H66" s="158"/>
      <c r="I66" s="158"/>
      <c r="J66" s="158"/>
      <c r="K66" s="158"/>
      <c r="L66" s="158"/>
      <c r="M66" s="158"/>
      <c r="N66" s="158"/>
      <c r="R66" s="129"/>
      <c r="S66" s="167"/>
      <c r="T66" s="166"/>
      <c r="U66" s="166"/>
      <c r="V66" s="166"/>
    </row>
    <row r="67" spans="1:22">
      <c r="A67" s="146"/>
      <c r="B67" s="159"/>
      <c r="C67" s="159"/>
      <c r="D67" s="139"/>
      <c r="E67" s="292"/>
      <c r="F67" s="292"/>
      <c r="G67" s="160"/>
      <c r="H67" s="158"/>
      <c r="I67" s="158"/>
      <c r="J67" s="158"/>
      <c r="K67" s="158"/>
      <c r="L67" s="158"/>
      <c r="M67" s="158"/>
      <c r="N67" s="158"/>
      <c r="R67" s="129"/>
      <c r="S67" s="167"/>
      <c r="T67" s="166"/>
      <c r="U67" s="166"/>
      <c r="V67" s="166"/>
    </row>
    <row r="68" spans="1:22">
      <c r="A68" s="146"/>
      <c r="B68" s="150"/>
      <c r="C68" s="150"/>
      <c r="D68" s="139"/>
      <c r="E68" s="150"/>
      <c r="F68" s="150"/>
      <c r="G68" s="150"/>
      <c r="H68" s="161"/>
      <c r="I68" s="158"/>
      <c r="J68" s="158"/>
      <c r="K68" s="158"/>
      <c r="L68" s="158"/>
      <c r="M68" s="158"/>
      <c r="N68" s="158"/>
      <c r="O68" s="80"/>
      <c r="P68" s="80"/>
      <c r="R68" s="129"/>
      <c r="S68" s="167"/>
      <c r="T68" s="166"/>
      <c r="U68" s="166"/>
      <c r="V68" s="166"/>
    </row>
    <row r="69" spans="1:22">
      <c r="A69" s="146"/>
      <c r="B69" s="150"/>
      <c r="C69" s="139"/>
      <c r="D69" s="139"/>
      <c r="E69" s="259"/>
      <c r="F69" s="259"/>
      <c r="G69" s="151"/>
      <c r="H69" s="161"/>
      <c r="I69" s="158"/>
      <c r="J69" s="158"/>
      <c r="K69" s="158"/>
      <c r="L69" s="158"/>
      <c r="M69" s="158"/>
      <c r="N69" s="158"/>
      <c r="O69" s="80"/>
      <c r="P69" s="80"/>
      <c r="R69" s="129"/>
      <c r="S69" s="167"/>
      <c r="T69" s="166"/>
      <c r="U69" s="166"/>
      <c r="V69" s="166"/>
    </row>
    <row r="70" spans="1:22">
      <c r="A70" s="146"/>
      <c r="B70" s="150"/>
      <c r="C70" s="150"/>
      <c r="D70" s="150"/>
      <c r="E70" s="139"/>
      <c r="F70" s="139"/>
      <c r="G70" s="162"/>
      <c r="H70" s="161"/>
      <c r="I70" s="158"/>
      <c r="J70" s="158"/>
      <c r="K70" s="158"/>
      <c r="L70" s="158"/>
      <c r="M70" s="158"/>
      <c r="N70" s="158"/>
      <c r="O70" s="80"/>
      <c r="P70" s="80"/>
      <c r="R70" s="129"/>
      <c r="S70" s="167"/>
      <c r="T70" s="166"/>
      <c r="U70" s="166"/>
      <c r="V70" s="166"/>
    </row>
    <row r="71" spans="1:22">
      <c r="A71" s="146"/>
      <c r="B71" s="150"/>
      <c r="C71" s="139"/>
      <c r="D71" s="139"/>
      <c r="E71" s="259"/>
      <c r="F71" s="259"/>
      <c r="G71" s="163"/>
      <c r="H71" s="161"/>
      <c r="I71" s="158"/>
      <c r="J71" s="158"/>
      <c r="K71" s="158"/>
      <c r="L71" s="158"/>
      <c r="M71" s="158"/>
      <c r="N71" s="158"/>
      <c r="O71" s="80"/>
      <c r="P71" s="80"/>
      <c r="R71" s="129"/>
      <c r="S71" s="167"/>
      <c r="T71" s="166"/>
      <c r="U71" s="166"/>
      <c r="V71" s="166"/>
    </row>
    <row r="72" spans="1:22">
      <c r="A72" s="146"/>
      <c r="B72" s="71"/>
      <c r="C72" s="71"/>
      <c r="D72" s="71"/>
      <c r="E72" s="71"/>
      <c r="F72" s="71"/>
      <c r="G72" s="71"/>
      <c r="H72" s="81"/>
      <c r="I72" s="80"/>
      <c r="J72" s="80"/>
      <c r="K72" s="80"/>
      <c r="L72" s="80"/>
      <c r="M72" s="80"/>
      <c r="N72" s="80"/>
      <c r="O72" s="80"/>
      <c r="P72" s="80"/>
      <c r="R72" s="129"/>
      <c r="S72" s="167"/>
      <c r="T72" s="166"/>
      <c r="U72" s="166"/>
      <c r="V72" s="166"/>
    </row>
    <row r="73" spans="1:22">
      <c r="A73" s="146"/>
      <c r="B73" s="71"/>
      <c r="C73" s="71"/>
      <c r="P73" s="80"/>
      <c r="R73" s="129"/>
      <c r="S73" s="167"/>
      <c r="T73" s="166"/>
      <c r="U73" s="166"/>
      <c r="V73" s="166"/>
    </row>
    <row r="74" spans="1:22">
      <c r="A74" s="139"/>
      <c r="B74" s="71"/>
      <c r="C74" s="71"/>
      <c r="P74" s="80"/>
      <c r="R74" s="170"/>
      <c r="S74" s="165"/>
      <c r="T74" s="166"/>
      <c r="U74" s="166"/>
      <c r="V74" s="166"/>
    </row>
    <row r="75" spans="1:22">
      <c r="A75" s="139"/>
      <c r="B75" s="71"/>
      <c r="C75" s="71"/>
      <c r="P75" s="80"/>
      <c r="R75" s="129"/>
      <c r="S75" s="171"/>
      <c r="T75" s="166"/>
      <c r="U75" s="166"/>
      <c r="V75" s="166"/>
    </row>
    <row r="76" spans="1:22">
      <c r="A76" s="139"/>
      <c r="B76" s="71"/>
      <c r="C76" s="71"/>
      <c r="P76" s="80"/>
      <c r="R76" s="129"/>
      <c r="S76" s="165"/>
      <c r="T76" s="166"/>
      <c r="U76" s="166"/>
      <c r="V76" s="166"/>
    </row>
    <row r="77" spans="1:22">
      <c r="A77" s="139"/>
      <c r="B77" s="71"/>
      <c r="C77" s="71"/>
      <c r="P77" s="82"/>
      <c r="R77" s="129"/>
      <c r="S77" s="165"/>
      <c r="T77" s="166"/>
      <c r="U77" s="166"/>
      <c r="V77" s="166"/>
    </row>
    <row r="78" spans="1:22" ht="15" customHeight="1">
      <c r="A78" s="139"/>
      <c r="B78" s="71"/>
      <c r="C78" s="71"/>
      <c r="R78" s="129"/>
      <c r="S78" s="172"/>
      <c r="T78" s="166"/>
      <c r="U78" s="166"/>
      <c r="V78" s="166"/>
    </row>
    <row r="79" spans="1:22">
      <c r="B79" s="71"/>
      <c r="C79" s="71"/>
      <c r="R79" s="129"/>
      <c r="S79" s="172"/>
      <c r="T79" s="166"/>
      <c r="U79" s="166"/>
      <c r="V79" s="166"/>
    </row>
    <row r="80" spans="1:22">
      <c r="B80" s="71"/>
      <c r="C80" s="71"/>
      <c r="R80" s="129"/>
      <c r="S80" s="172"/>
      <c r="T80" s="166"/>
      <c r="U80" s="166"/>
      <c r="V80" s="166"/>
    </row>
    <row r="81" spans="2:22" ht="15" customHeight="1">
      <c r="B81" s="71"/>
      <c r="C81" s="71"/>
      <c r="R81" s="170"/>
      <c r="S81" s="165"/>
      <c r="T81" s="166"/>
      <c r="U81" s="166"/>
      <c r="V81" s="166"/>
    </row>
    <row r="82" spans="2:22">
      <c r="B82" s="71"/>
      <c r="C82" s="71"/>
      <c r="R82" s="129"/>
      <c r="S82" s="165"/>
      <c r="T82" s="166"/>
      <c r="U82" s="166"/>
      <c r="V82" s="166"/>
    </row>
    <row r="83" spans="2:22">
      <c r="B83" s="71"/>
      <c r="C83" s="71"/>
      <c r="R83" s="129"/>
      <c r="S83" s="165"/>
      <c r="T83" s="166"/>
      <c r="U83" s="166"/>
      <c r="V83" s="166"/>
    </row>
    <row r="84" spans="2:22">
      <c r="B84" s="71"/>
      <c r="C84" s="71"/>
      <c r="R84" s="129"/>
      <c r="S84" s="165"/>
      <c r="T84" s="166"/>
      <c r="U84" s="166"/>
      <c r="V84" s="166"/>
    </row>
    <row r="85" spans="2:22" ht="17.25" customHeight="1">
      <c r="B85" s="71"/>
      <c r="C85" s="71"/>
      <c r="R85" s="129"/>
      <c r="S85" s="165"/>
      <c r="T85" s="166"/>
      <c r="U85" s="166"/>
      <c r="V85" s="166"/>
    </row>
    <row r="86" spans="2:22">
      <c r="B86" s="71"/>
      <c r="C86" s="71"/>
      <c r="R86" s="129"/>
      <c r="S86" s="165"/>
      <c r="T86" s="166"/>
      <c r="U86" s="166"/>
      <c r="V86" s="166"/>
    </row>
    <row r="87" spans="2:22" ht="15.75" customHeight="1">
      <c r="B87" s="71"/>
      <c r="C87" s="71"/>
      <c r="R87" s="129"/>
      <c r="S87" s="165"/>
      <c r="T87" s="166"/>
      <c r="U87" s="166"/>
      <c r="V87" s="166"/>
    </row>
    <row r="88" spans="2:22">
      <c r="B88" s="71"/>
      <c r="C88" s="71"/>
      <c r="R88" s="129"/>
      <c r="S88" s="165"/>
      <c r="T88" s="166"/>
      <c r="U88" s="166"/>
      <c r="V88" s="166"/>
    </row>
    <row r="89" spans="2:22">
      <c r="B89" s="71"/>
      <c r="C89" s="71"/>
      <c r="R89" s="129"/>
      <c r="S89" s="173"/>
      <c r="T89" s="166"/>
      <c r="U89" s="166"/>
      <c r="V89" s="166"/>
    </row>
    <row r="90" spans="2:22">
      <c r="B90" s="71"/>
      <c r="C90" s="71"/>
      <c r="R90" s="129"/>
      <c r="S90" s="173"/>
      <c r="T90" s="166"/>
      <c r="U90" s="166"/>
      <c r="V90" s="166"/>
    </row>
    <row r="91" spans="2:22">
      <c r="B91" s="71"/>
      <c r="C91" s="71"/>
      <c r="R91" s="129"/>
      <c r="S91" s="173"/>
      <c r="T91" s="166"/>
      <c r="U91" s="166"/>
      <c r="V91" s="166"/>
    </row>
    <row r="92" spans="2:22">
      <c r="B92" s="71"/>
      <c r="C92" s="71"/>
      <c r="R92" s="129"/>
      <c r="S92" s="173"/>
      <c r="T92" s="166"/>
      <c r="U92" s="166"/>
      <c r="V92" s="166"/>
    </row>
    <row r="93" spans="2:22">
      <c r="B93" s="71"/>
      <c r="C93" s="71"/>
      <c r="R93" s="129"/>
      <c r="S93" s="173"/>
      <c r="T93" s="166"/>
      <c r="U93" s="166"/>
      <c r="V93" s="166"/>
    </row>
    <row r="94" spans="2:22">
      <c r="B94" s="71"/>
      <c r="C94" s="71"/>
      <c r="R94" s="129"/>
      <c r="S94" s="165"/>
      <c r="T94" s="166"/>
      <c r="U94" s="166"/>
      <c r="V94" s="166"/>
    </row>
    <row r="95" spans="2:22">
      <c r="B95" s="71"/>
      <c r="C95" s="71"/>
      <c r="R95" s="129"/>
      <c r="S95" s="165"/>
      <c r="T95" s="166"/>
      <c r="U95" s="166"/>
      <c r="V95" s="166"/>
    </row>
    <row r="96" spans="2:22">
      <c r="B96" s="71"/>
      <c r="C96" s="71"/>
      <c r="R96" s="164"/>
      <c r="S96" s="165"/>
      <c r="T96" s="166"/>
      <c r="U96" s="166"/>
      <c r="V96" s="166"/>
    </row>
    <row r="97" spans="2:22">
      <c r="B97" s="71"/>
      <c r="C97" s="71"/>
      <c r="R97" s="164"/>
      <c r="S97" s="165"/>
      <c r="T97" s="166"/>
      <c r="U97" s="166"/>
      <c r="V97" s="166"/>
    </row>
    <row r="98" spans="2:22">
      <c r="B98" s="71"/>
      <c r="C98" s="71"/>
      <c r="R98" s="164"/>
      <c r="S98" s="165"/>
      <c r="T98" s="166"/>
      <c r="U98" s="166"/>
      <c r="V98" s="166"/>
    </row>
    <row r="99" spans="2:22">
      <c r="B99" s="71"/>
      <c r="C99" s="71"/>
      <c r="R99" s="164"/>
      <c r="S99" s="165"/>
      <c r="T99" s="166"/>
      <c r="U99" s="166"/>
      <c r="V99" s="166"/>
    </row>
    <row r="100" spans="2:22">
      <c r="B100" s="71"/>
      <c r="C100" s="71"/>
      <c r="R100" s="164"/>
      <c r="S100" s="165"/>
      <c r="T100" s="166"/>
      <c r="U100" s="166"/>
      <c r="V100" s="166"/>
    </row>
    <row r="101" spans="2:22">
      <c r="B101" s="71"/>
      <c r="C101" s="71"/>
      <c r="R101" s="129"/>
      <c r="S101" s="167"/>
      <c r="T101" s="166"/>
      <c r="U101" s="166"/>
      <c r="V101" s="166"/>
    </row>
    <row r="102" spans="2:22">
      <c r="B102" s="71"/>
      <c r="C102" s="71"/>
      <c r="R102" s="129"/>
      <c r="S102" s="167"/>
      <c r="T102" s="166"/>
      <c r="U102" s="166"/>
      <c r="V102" s="166"/>
    </row>
    <row r="103" spans="2:22">
      <c r="B103" s="71"/>
      <c r="C103" s="71"/>
      <c r="R103" s="129"/>
      <c r="S103" s="167"/>
      <c r="T103" s="166"/>
      <c r="U103" s="166"/>
      <c r="V103" s="166"/>
    </row>
    <row r="104" spans="2:22">
      <c r="B104" s="71"/>
      <c r="C104" s="71"/>
      <c r="R104" s="129"/>
      <c r="S104" s="167"/>
      <c r="T104" s="166"/>
      <c r="U104" s="166"/>
      <c r="V104" s="166"/>
    </row>
    <row r="105" spans="2:22">
      <c r="B105" s="71"/>
      <c r="C105" s="71"/>
      <c r="R105" s="170"/>
      <c r="S105" s="165"/>
      <c r="T105" s="166"/>
      <c r="U105" s="166"/>
      <c r="V105" s="166"/>
    </row>
    <row r="106" spans="2:22">
      <c r="B106" s="71"/>
      <c r="C106" s="71"/>
      <c r="D106" s="71"/>
      <c r="E106" s="71"/>
      <c r="F106" s="71"/>
      <c r="G106" s="71"/>
      <c r="H106" s="71"/>
      <c r="R106" s="170"/>
      <c r="S106" s="165"/>
      <c r="T106" s="166"/>
      <c r="U106" s="166"/>
      <c r="V106" s="166"/>
    </row>
    <row r="107" spans="2:22">
      <c r="B107" s="71"/>
      <c r="C107" s="71"/>
      <c r="D107" s="71"/>
      <c r="E107" s="71"/>
      <c r="F107" s="71"/>
      <c r="G107" s="71"/>
      <c r="H107" s="71"/>
      <c r="R107" s="170"/>
      <c r="S107" s="165"/>
      <c r="T107" s="166"/>
      <c r="U107" s="166"/>
      <c r="V107" s="166"/>
    </row>
    <row r="108" spans="2:22">
      <c r="B108" s="71"/>
      <c r="C108" s="71"/>
      <c r="D108" s="71"/>
      <c r="E108" s="71"/>
      <c r="F108" s="71"/>
      <c r="G108" s="71"/>
      <c r="H108" s="71"/>
      <c r="R108" s="129"/>
      <c r="S108" s="165"/>
      <c r="T108" s="166"/>
      <c r="U108" s="166"/>
      <c r="V108" s="166"/>
    </row>
    <row r="109" spans="2:22">
      <c r="B109" s="71"/>
      <c r="C109" s="71"/>
      <c r="D109" s="71"/>
      <c r="E109" s="71"/>
      <c r="R109" s="129"/>
      <c r="S109" s="165"/>
      <c r="T109" s="166"/>
      <c r="U109" s="166"/>
      <c r="V109" s="166"/>
    </row>
    <row r="110" spans="2:22">
      <c r="R110" s="129"/>
      <c r="S110" s="165"/>
      <c r="T110" s="166"/>
      <c r="U110" s="166"/>
      <c r="V110" s="166"/>
    </row>
    <row r="111" spans="2:22">
      <c r="R111" s="129"/>
      <c r="S111" s="165"/>
      <c r="T111" s="166"/>
      <c r="U111" s="166"/>
      <c r="V111" s="166"/>
    </row>
    <row r="112" spans="2:22">
      <c r="R112" s="129"/>
      <c r="S112" s="165"/>
      <c r="T112" s="166"/>
      <c r="U112" s="166"/>
      <c r="V112" s="166"/>
    </row>
    <row r="113" spans="18:22">
      <c r="R113" s="129"/>
      <c r="S113" s="165"/>
      <c r="T113" s="166"/>
      <c r="U113" s="166"/>
      <c r="V113" s="166"/>
    </row>
    <row r="114" spans="18:22">
      <c r="R114" s="129"/>
      <c r="S114" s="165"/>
      <c r="T114" s="166"/>
      <c r="U114" s="166"/>
      <c r="V114" s="166"/>
    </row>
    <row r="115" spans="18:22">
      <c r="R115" s="129"/>
      <c r="S115" s="165"/>
      <c r="T115" s="166"/>
      <c r="U115" s="166"/>
      <c r="V115" s="166"/>
    </row>
    <row r="116" spans="18:22">
      <c r="R116" s="129"/>
      <c r="S116" s="165"/>
      <c r="T116" s="166"/>
      <c r="U116" s="166"/>
      <c r="V116" s="166"/>
    </row>
    <row r="117" spans="18:22">
      <c r="R117" s="129"/>
      <c r="S117" s="165"/>
      <c r="T117" s="166"/>
      <c r="U117" s="166"/>
      <c r="V117" s="166"/>
    </row>
    <row r="118" spans="18:22">
      <c r="R118" s="129"/>
      <c r="S118" s="165"/>
      <c r="T118" s="166"/>
      <c r="U118" s="166"/>
      <c r="V118" s="166"/>
    </row>
    <row r="119" spans="18:22">
      <c r="R119" s="129"/>
      <c r="S119" s="167"/>
      <c r="T119" s="166"/>
      <c r="U119" s="166"/>
      <c r="V119" s="166"/>
    </row>
    <row r="120" spans="18:22">
      <c r="R120" s="129"/>
      <c r="S120" s="167"/>
      <c r="T120" s="166"/>
      <c r="U120" s="166"/>
      <c r="V120" s="166"/>
    </row>
    <row r="121" spans="18:22">
      <c r="R121" s="129"/>
      <c r="S121" s="165"/>
      <c r="T121" s="166"/>
      <c r="U121" s="166"/>
      <c r="V121" s="166"/>
    </row>
    <row r="122" spans="18:22">
      <c r="R122" s="129"/>
      <c r="S122" s="165"/>
      <c r="T122" s="166"/>
      <c r="U122" s="166"/>
      <c r="V122" s="166"/>
    </row>
    <row r="123" spans="18:22">
      <c r="R123" s="129"/>
      <c r="S123" s="165"/>
      <c r="T123" s="166"/>
      <c r="U123" s="166"/>
      <c r="V123" s="166"/>
    </row>
    <row r="124" spans="18:22">
      <c r="R124" s="129"/>
      <c r="S124" s="165"/>
      <c r="T124" s="166"/>
      <c r="U124" s="166"/>
      <c r="V124" s="166"/>
    </row>
    <row r="125" spans="18:22">
      <c r="R125" s="129"/>
      <c r="S125" s="165"/>
      <c r="T125" s="166"/>
      <c r="U125" s="166"/>
      <c r="V125" s="166"/>
    </row>
    <row r="126" spans="18:22">
      <c r="R126" s="129"/>
      <c r="S126" s="165"/>
      <c r="T126" s="166"/>
      <c r="U126" s="166"/>
      <c r="V126" s="166"/>
    </row>
    <row r="127" spans="18:22">
      <c r="R127" s="129"/>
      <c r="S127" s="165"/>
      <c r="T127" s="166"/>
      <c r="U127" s="166"/>
      <c r="V127" s="166"/>
    </row>
    <row r="128" spans="18:22">
      <c r="R128" s="129"/>
      <c r="S128" s="167"/>
      <c r="T128" s="166"/>
      <c r="U128" s="166"/>
      <c r="V128" s="166"/>
    </row>
    <row r="129" spans="18:22">
      <c r="R129" s="129"/>
      <c r="S129" s="167"/>
      <c r="T129" s="166"/>
      <c r="U129" s="166"/>
      <c r="V129" s="166"/>
    </row>
    <row r="130" spans="18:22">
      <c r="R130" s="129"/>
      <c r="S130" s="167"/>
      <c r="T130" s="166"/>
      <c r="U130" s="166"/>
      <c r="V130" s="166"/>
    </row>
    <row r="131" spans="18:22">
      <c r="R131" s="170"/>
      <c r="S131" s="165"/>
      <c r="T131" s="166"/>
      <c r="U131" s="166"/>
      <c r="V131" s="166"/>
    </row>
    <row r="132" spans="18:22">
      <c r="R132" s="129"/>
      <c r="S132" s="167"/>
      <c r="T132" s="166"/>
      <c r="U132" s="166"/>
      <c r="V132" s="166"/>
    </row>
    <row r="133" spans="18:22">
      <c r="R133" s="129"/>
      <c r="S133" s="171"/>
      <c r="T133" s="166"/>
      <c r="U133" s="166"/>
      <c r="V133" s="166"/>
    </row>
    <row r="134" spans="18:22">
      <c r="R134" s="129"/>
      <c r="S134" s="167"/>
      <c r="T134" s="166"/>
      <c r="U134" s="166"/>
      <c r="V134" s="166"/>
    </row>
    <row r="135" spans="18:22">
      <c r="R135" s="129"/>
      <c r="S135" s="171"/>
      <c r="T135" s="166"/>
      <c r="U135" s="166"/>
      <c r="V135" s="166"/>
    </row>
    <row r="136" spans="18:22">
      <c r="R136" s="170"/>
      <c r="S136" s="171"/>
      <c r="T136" s="166"/>
      <c r="U136" s="166"/>
      <c r="V136" s="166"/>
    </row>
    <row r="137" spans="18:22">
      <c r="R137" s="129"/>
      <c r="S137" s="167"/>
      <c r="T137" s="166"/>
      <c r="U137" s="166"/>
      <c r="V137" s="166"/>
    </row>
    <row r="138" spans="18:22">
      <c r="R138" s="129"/>
      <c r="S138" s="167"/>
      <c r="T138" s="166"/>
      <c r="U138" s="166"/>
      <c r="V138" s="166"/>
    </row>
    <row r="139" spans="18:22">
      <c r="R139" s="129"/>
      <c r="S139" s="167"/>
      <c r="T139" s="166"/>
      <c r="U139" s="166"/>
      <c r="V139" s="166"/>
    </row>
    <row r="140" spans="18:22">
      <c r="R140" s="129"/>
      <c r="S140" s="173"/>
      <c r="T140" s="166"/>
      <c r="U140" s="166"/>
      <c r="V140" s="166"/>
    </row>
    <row r="141" spans="18:22">
      <c r="R141" s="129"/>
      <c r="S141" s="173"/>
      <c r="T141" s="166"/>
      <c r="U141" s="166"/>
      <c r="V141" s="166"/>
    </row>
    <row r="142" spans="18:22">
      <c r="R142" s="129"/>
      <c r="S142" s="173"/>
      <c r="T142" s="166"/>
      <c r="U142" s="166"/>
      <c r="V142" s="166"/>
    </row>
    <row r="143" spans="18:22">
      <c r="R143" s="170"/>
      <c r="S143" s="167"/>
      <c r="T143" s="166"/>
      <c r="U143" s="166"/>
      <c r="V143" s="166"/>
    </row>
    <row r="144" spans="18:22">
      <c r="R144" s="129"/>
      <c r="S144" s="165"/>
      <c r="T144" s="166"/>
      <c r="U144" s="166"/>
      <c r="V144" s="166"/>
    </row>
    <row r="145" spans="18:22">
      <c r="R145" s="129"/>
      <c r="S145" s="165"/>
      <c r="T145" s="166"/>
      <c r="U145" s="166"/>
      <c r="V145" s="166"/>
    </row>
    <row r="146" spans="18:22">
      <c r="R146" s="129"/>
      <c r="S146" s="165"/>
      <c r="T146" s="166"/>
      <c r="U146" s="166"/>
      <c r="V146" s="166"/>
    </row>
    <row r="147" spans="18:22">
      <c r="R147" s="129"/>
      <c r="S147" s="165"/>
      <c r="T147" s="166"/>
      <c r="U147" s="166"/>
      <c r="V147" s="166"/>
    </row>
    <row r="148" spans="18:22">
      <c r="R148" s="129"/>
      <c r="S148" s="165"/>
      <c r="T148" s="166"/>
      <c r="U148" s="166"/>
      <c r="V148" s="166"/>
    </row>
    <row r="149" spans="18:22">
      <c r="R149" s="129"/>
      <c r="S149" s="165"/>
      <c r="T149" s="166"/>
      <c r="U149" s="166"/>
      <c r="V149" s="166"/>
    </row>
    <row r="150" spans="18:22">
      <c r="R150" s="129"/>
      <c r="S150" s="165"/>
      <c r="T150" s="166"/>
      <c r="U150" s="166"/>
      <c r="V150" s="166"/>
    </row>
    <row r="151" spans="18:22">
      <c r="R151" s="129"/>
      <c r="S151" s="165"/>
      <c r="T151" s="166"/>
      <c r="U151" s="166"/>
      <c r="V151" s="166"/>
    </row>
    <row r="152" spans="18:22">
      <c r="R152" s="129"/>
      <c r="S152" s="165"/>
      <c r="T152" s="166"/>
      <c r="U152" s="166"/>
      <c r="V152" s="166"/>
    </row>
    <row r="153" spans="18:22">
      <c r="R153" s="129"/>
      <c r="S153" s="165"/>
      <c r="T153" s="166"/>
      <c r="U153" s="166"/>
      <c r="V153" s="166"/>
    </row>
    <row r="154" spans="18:22">
      <c r="R154" s="129"/>
      <c r="S154" s="165"/>
      <c r="T154" s="166"/>
      <c r="U154" s="166"/>
      <c r="V154" s="166"/>
    </row>
    <row r="155" spans="18:22">
      <c r="R155" s="129"/>
      <c r="S155" s="165"/>
      <c r="T155" s="166"/>
      <c r="U155" s="166"/>
      <c r="V155" s="166"/>
    </row>
    <row r="156" spans="18:22">
      <c r="R156" s="129"/>
      <c r="S156" s="165"/>
      <c r="T156" s="166"/>
      <c r="U156" s="166"/>
      <c r="V156" s="166"/>
    </row>
    <row r="157" spans="18:22">
      <c r="R157" s="129"/>
      <c r="S157" s="165"/>
      <c r="T157" s="166"/>
      <c r="U157" s="166"/>
      <c r="V157" s="166"/>
    </row>
    <row r="158" spans="18:22">
      <c r="R158" s="129"/>
      <c r="S158" s="165"/>
      <c r="T158" s="166"/>
      <c r="U158" s="166"/>
      <c r="V158" s="166"/>
    </row>
    <row r="159" spans="18:22">
      <c r="R159" s="129"/>
      <c r="S159" s="165"/>
      <c r="T159" s="166"/>
      <c r="U159" s="166"/>
      <c r="V159" s="166"/>
    </row>
    <row r="160" spans="18:22">
      <c r="R160" s="129"/>
      <c r="S160" s="165"/>
      <c r="T160" s="166"/>
      <c r="U160" s="166"/>
      <c r="V160" s="166"/>
    </row>
    <row r="161" spans="18:22">
      <c r="R161" s="129"/>
      <c r="S161" s="165"/>
      <c r="T161" s="166"/>
      <c r="U161" s="166"/>
      <c r="V161" s="166"/>
    </row>
    <row r="162" spans="18:22">
      <c r="R162" s="129"/>
      <c r="S162" s="165"/>
      <c r="T162" s="166"/>
      <c r="U162" s="166"/>
      <c r="V162" s="166"/>
    </row>
    <row r="163" spans="18:22">
      <c r="R163" s="129"/>
      <c r="S163" s="165"/>
      <c r="T163" s="166"/>
      <c r="U163" s="166"/>
      <c r="V163" s="166"/>
    </row>
    <row r="164" spans="18:22">
      <c r="R164" s="170"/>
      <c r="S164" s="165"/>
      <c r="T164" s="166"/>
      <c r="U164" s="166"/>
      <c r="V164" s="166"/>
    </row>
    <row r="165" spans="18:22">
      <c r="R165" s="129"/>
      <c r="S165" s="167"/>
      <c r="T165" s="166"/>
      <c r="U165" s="166"/>
      <c r="V165" s="166"/>
    </row>
    <row r="166" spans="18:22">
      <c r="R166" s="129"/>
      <c r="S166" s="167"/>
      <c r="T166" s="166"/>
      <c r="U166" s="166"/>
      <c r="V166" s="166"/>
    </row>
    <row r="167" spans="18:22">
      <c r="R167" s="129"/>
      <c r="S167" s="167"/>
      <c r="T167" s="166"/>
      <c r="U167" s="166"/>
      <c r="V167" s="166"/>
    </row>
    <row r="168" spans="18:22">
      <c r="R168" s="129"/>
      <c r="S168" s="167"/>
      <c r="T168" s="166"/>
      <c r="U168" s="166"/>
      <c r="V168" s="166"/>
    </row>
    <row r="169" spans="18:22">
      <c r="R169" s="170"/>
      <c r="S169" s="165"/>
      <c r="T169" s="166"/>
      <c r="U169" s="166"/>
      <c r="V169" s="166"/>
    </row>
    <row r="170" spans="18:22">
      <c r="R170" s="129"/>
      <c r="S170" s="167"/>
      <c r="T170" s="166"/>
      <c r="U170" s="166"/>
      <c r="V170" s="166"/>
    </row>
    <row r="171" spans="18:22">
      <c r="R171" s="129"/>
      <c r="S171" s="167"/>
      <c r="T171" s="166"/>
      <c r="U171" s="166"/>
      <c r="V171" s="166"/>
    </row>
    <row r="172" spans="18:22">
      <c r="R172" s="129"/>
      <c r="S172" s="165"/>
      <c r="T172" s="166"/>
      <c r="U172" s="166"/>
      <c r="V172" s="166"/>
    </row>
    <row r="173" spans="18:22">
      <c r="R173" s="129"/>
      <c r="S173" s="165"/>
      <c r="T173" s="166"/>
      <c r="U173" s="166"/>
      <c r="V173" s="166"/>
    </row>
    <row r="174" spans="18:22">
      <c r="R174" s="129"/>
      <c r="S174" s="167"/>
      <c r="T174" s="166"/>
      <c r="U174" s="166"/>
      <c r="V174" s="166"/>
    </row>
    <row r="175" spans="18:22">
      <c r="R175" s="129"/>
      <c r="S175" s="167"/>
      <c r="T175" s="166"/>
      <c r="U175" s="166"/>
      <c r="V175" s="166"/>
    </row>
    <row r="176" spans="18:22">
      <c r="R176" s="129"/>
      <c r="S176" s="165"/>
      <c r="T176" s="166"/>
      <c r="U176" s="166"/>
      <c r="V176" s="166"/>
    </row>
    <row r="177" spans="18:22">
      <c r="R177" s="129"/>
      <c r="S177" s="165"/>
      <c r="T177" s="166"/>
      <c r="U177" s="166"/>
      <c r="V177" s="166"/>
    </row>
    <row r="178" spans="18:22">
      <c r="R178" s="170"/>
      <c r="S178" s="165"/>
      <c r="T178" s="166"/>
      <c r="U178" s="166"/>
      <c r="V178" s="166"/>
    </row>
    <row r="179" spans="18:22">
      <c r="R179" s="129"/>
      <c r="S179" s="165"/>
      <c r="T179" s="166"/>
      <c r="U179" s="166"/>
      <c r="V179" s="166"/>
    </row>
    <row r="180" spans="18:22">
      <c r="R180" s="129"/>
      <c r="S180" s="165"/>
      <c r="T180" s="166"/>
      <c r="U180" s="166"/>
      <c r="V180" s="166"/>
    </row>
    <row r="181" spans="18:22">
      <c r="R181" s="129"/>
      <c r="S181" s="167"/>
      <c r="T181" s="166"/>
      <c r="U181" s="166"/>
      <c r="V181" s="166"/>
    </row>
    <row r="182" spans="18:22">
      <c r="R182" s="129"/>
      <c r="S182" s="167"/>
      <c r="T182" s="166"/>
      <c r="U182" s="166"/>
      <c r="V182" s="166"/>
    </row>
    <row r="183" spans="18:22">
      <c r="R183" s="170"/>
      <c r="S183" s="165"/>
      <c r="T183" s="166"/>
      <c r="U183" s="166"/>
      <c r="V183" s="166"/>
    </row>
    <row r="184" spans="18:22">
      <c r="R184" s="129"/>
      <c r="S184" s="165"/>
      <c r="T184" s="166"/>
      <c r="U184" s="166"/>
      <c r="V184" s="166"/>
    </row>
    <row r="185" spans="18:22">
      <c r="R185" s="129"/>
      <c r="S185" s="165"/>
      <c r="T185" s="166"/>
      <c r="U185" s="166"/>
      <c r="V185" s="166"/>
    </row>
    <row r="186" spans="18:22">
      <c r="R186" s="129"/>
      <c r="S186" s="167"/>
      <c r="T186" s="166"/>
      <c r="U186" s="166"/>
      <c r="V186" s="166"/>
    </row>
    <row r="187" spans="18:22">
      <c r="R187" s="129"/>
      <c r="S187" s="167"/>
      <c r="T187" s="166"/>
      <c r="U187" s="166"/>
      <c r="V187" s="166"/>
    </row>
    <row r="188" spans="18:22">
      <c r="R188" s="170"/>
      <c r="S188" s="165"/>
      <c r="T188" s="166"/>
      <c r="U188" s="166"/>
      <c r="V188" s="166"/>
    </row>
    <row r="189" spans="18:22">
      <c r="R189" s="129"/>
      <c r="S189" s="165"/>
      <c r="T189" s="166"/>
      <c r="U189" s="166"/>
      <c r="V189" s="166"/>
    </row>
    <row r="190" spans="18:22">
      <c r="R190" s="129"/>
      <c r="S190" s="165"/>
      <c r="T190" s="166"/>
      <c r="U190" s="166"/>
      <c r="V190" s="166"/>
    </row>
    <row r="191" spans="18:22">
      <c r="R191" s="129"/>
      <c r="S191" s="165"/>
      <c r="T191" s="166"/>
      <c r="U191" s="166"/>
      <c r="V191" s="166"/>
    </row>
    <row r="192" spans="18:22">
      <c r="R192" s="129"/>
      <c r="S192" s="165"/>
      <c r="T192" s="166"/>
      <c r="U192" s="166"/>
      <c r="V192" s="166"/>
    </row>
    <row r="193" spans="18:22">
      <c r="R193" s="129"/>
      <c r="S193" s="167"/>
      <c r="T193" s="166"/>
      <c r="U193" s="166"/>
      <c r="V193" s="166"/>
    </row>
    <row r="194" spans="18:22">
      <c r="R194" s="129"/>
      <c r="S194" s="167"/>
      <c r="T194" s="166"/>
      <c r="U194" s="166"/>
      <c r="V194" s="166"/>
    </row>
    <row r="195" spans="18:22">
      <c r="R195" s="129"/>
      <c r="S195" s="167"/>
      <c r="T195" s="166"/>
      <c r="U195" s="166"/>
      <c r="V195" s="166"/>
    </row>
    <row r="196" spans="18:22">
      <c r="R196" s="129"/>
      <c r="S196" s="167"/>
      <c r="T196" s="166"/>
      <c r="U196" s="166"/>
      <c r="V196" s="166"/>
    </row>
    <row r="197" spans="18:22">
      <c r="R197" s="170"/>
      <c r="S197" s="165"/>
      <c r="T197" s="166"/>
      <c r="U197" s="166"/>
      <c r="V197" s="166"/>
    </row>
    <row r="198" spans="18:22">
      <c r="R198" s="129"/>
      <c r="S198" s="165"/>
      <c r="T198" s="166"/>
      <c r="U198" s="166"/>
      <c r="V198" s="166"/>
    </row>
    <row r="199" spans="18:22">
      <c r="R199" s="129"/>
      <c r="S199" s="165"/>
      <c r="T199" s="166"/>
      <c r="U199" s="166"/>
      <c r="V199" s="166"/>
    </row>
    <row r="200" spans="18:22">
      <c r="R200" s="129"/>
      <c r="S200" s="165"/>
      <c r="T200" s="166"/>
      <c r="U200" s="166"/>
      <c r="V200" s="166"/>
    </row>
    <row r="201" spans="18:22">
      <c r="R201" s="129"/>
      <c r="S201" s="167"/>
      <c r="T201" s="166"/>
      <c r="U201" s="166"/>
      <c r="V201" s="166"/>
    </row>
    <row r="202" spans="18:22">
      <c r="R202" s="129"/>
      <c r="S202" s="167"/>
      <c r="T202" s="166"/>
      <c r="U202" s="166"/>
      <c r="V202" s="166"/>
    </row>
    <row r="203" spans="18:22">
      <c r="R203" s="129"/>
      <c r="S203" s="167"/>
      <c r="T203" s="166"/>
      <c r="U203" s="166"/>
      <c r="V203" s="166"/>
    </row>
    <row r="204" spans="18:22">
      <c r="R204" s="170"/>
      <c r="S204" s="165"/>
      <c r="T204" s="166"/>
      <c r="U204" s="166"/>
      <c r="V204" s="166"/>
    </row>
    <row r="205" spans="18:22">
      <c r="R205" s="129"/>
      <c r="S205" s="165"/>
      <c r="T205" s="166"/>
      <c r="U205" s="166"/>
      <c r="V205" s="166"/>
    </row>
    <row r="206" spans="18:22">
      <c r="R206" s="129"/>
      <c r="S206" s="165"/>
      <c r="T206" s="166"/>
      <c r="U206" s="166"/>
      <c r="V206" s="166"/>
    </row>
    <row r="207" spans="18:22">
      <c r="R207" s="129"/>
      <c r="S207" s="165"/>
      <c r="T207" s="166"/>
      <c r="U207" s="166"/>
      <c r="V207" s="166"/>
    </row>
    <row r="208" spans="18:22">
      <c r="R208" s="129"/>
      <c r="S208" s="165"/>
      <c r="T208" s="166"/>
      <c r="U208" s="166"/>
      <c r="V208" s="166"/>
    </row>
    <row r="209" spans="18:19">
      <c r="R209" s="129"/>
      <c r="S209" s="165"/>
    </row>
    <row r="210" spans="18:19">
      <c r="R210" s="61"/>
      <c r="S210" s="72"/>
    </row>
    <row r="211" spans="18:19">
      <c r="R211" s="61"/>
      <c r="S211" s="72"/>
    </row>
    <row r="212" spans="18:19">
      <c r="R212" s="61"/>
      <c r="S212" s="72"/>
    </row>
    <row r="213" spans="18:19">
      <c r="R213" s="61"/>
      <c r="S213" s="72"/>
    </row>
    <row r="214" spans="18:19">
      <c r="R214" s="61"/>
      <c r="S214" s="72"/>
    </row>
    <row r="215" spans="18:19">
      <c r="R215" s="61"/>
      <c r="S215" s="72"/>
    </row>
    <row r="216" spans="18:19">
      <c r="R216" s="61"/>
      <c r="S216" s="72"/>
    </row>
    <row r="217" spans="18:19">
      <c r="R217" s="61"/>
      <c r="S217" s="72"/>
    </row>
    <row r="218" spans="18:19">
      <c r="R218" s="61"/>
      <c r="S218" s="72"/>
    </row>
  </sheetData>
  <sheetProtection algorithmName="SHA-512" hashValue="16T9N0kRK+x4RY0tXqGGzzK4I+XHP4L6u6dh9C8qK+Lzwq9AE5TUIV5KvuH6m4PoPiHSY3Y3CN0+epXaO9Cm1Q==" saltValue="59wZzbINrODa4xRHUJeMdA==" spinCount="100000" sheet="1" selectLockedCells="1"/>
  <dataConsolidate/>
  <mergeCells count="58">
    <mergeCell ref="C7:E7"/>
    <mergeCell ref="C8:E8"/>
    <mergeCell ref="C9:E9"/>
    <mergeCell ref="E67:F67"/>
    <mergeCell ref="C61:D61"/>
    <mergeCell ref="C62:D62"/>
    <mergeCell ref="C63:D63"/>
    <mergeCell ref="C59:D59"/>
    <mergeCell ref="C60:D60"/>
    <mergeCell ref="E66:F66"/>
    <mergeCell ref="C64:D64"/>
    <mergeCell ref="C65:D65"/>
    <mergeCell ref="C66:D66"/>
    <mergeCell ref="E59:F59"/>
    <mergeCell ref="E60:F60"/>
    <mergeCell ref="E61:F61"/>
    <mergeCell ref="E62:F62"/>
    <mergeCell ref="E63:F63"/>
    <mergeCell ref="E64:F64"/>
    <mergeCell ref="B2:N2"/>
    <mergeCell ref="C5:E5"/>
    <mergeCell ref="C6:E6"/>
    <mergeCell ref="C3:E3"/>
    <mergeCell ref="C11:E11"/>
    <mergeCell ref="C10:E10"/>
    <mergeCell ref="C12:E12"/>
    <mergeCell ref="C15:H15"/>
    <mergeCell ref="B41:N41"/>
    <mergeCell ref="C39:E39"/>
    <mergeCell ref="M35:O35"/>
    <mergeCell ref="M15:P15"/>
    <mergeCell ref="C35:I35"/>
    <mergeCell ref="C58:D58"/>
    <mergeCell ref="E55:F55"/>
    <mergeCell ref="E56:F56"/>
    <mergeCell ref="E57:F57"/>
    <mergeCell ref="E58:F58"/>
    <mergeCell ref="E50:F50"/>
    <mergeCell ref="E51:F51"/>
    <mergeCell ref="C55:D55"/>
    <mergeCell ref="C56:D56"/>
    <mergeCell ref="C57:D57"/>
    <mergeCell ref="E69:F69"/>
    <mergeCell ref="E65:F65"/>
    <mergeCell ref="B14:P14"/>
    <mergeCell ref="E71:F71"/>
    <mergeCell ref="C49:D49"/>
    <mergeCell ref="E44:F44"/>
    <mergeCell ref="E46:F46"/>
    <mergeCell ref="E47:F47"/>
    <mergeCell ref="E48:F48"/>
    <mergeCell ref="E49:F49"/>
    <mergeCell ref="C44:D44"/>
    <mergeCell ref="C45:D45"/>
    <mergeCell ref="C46:D46"/>
    <mergeCell ref="C47:D47"/>
    <mergeCell ref="C48:D48"/>
    <mergeCell ref="C50:D50"/>
  </mergeCells>
  <conditionalFormatting sqref="C9 J18:J30 C19:G30 C18:D18 F18:G18 C32:G34 J34 C10:E12 C5:E6">
    <cfRule type="containsBlanks" dxfId="9" priority="72">
      <formula>LEN(TRIM(C5))=0</formula>
    </cfRule>
  </conditionalFormatting>
  <conditionalFormatting sqref="H6:H7">
    <cfRule type="containsBlanks" dxfId="8" priority="68">
      <formula>LEN(TRIM(H6))=0</formula>
    </cfRule>
  </conditionalFormatting>
  <conditionalFormatting sqref="G6:H7">
    <cfRule type="containsBlanks" dxfId="7" priority="67">
      <formula>LEN(TRIM(G6))=0</formula>
    </cfRule>
  </conditionalFormatting>
  <conditionalFormatting sqref="G9">
    <cfRule type="containsBlanks" dxfId="6" priority="66">
      <formula>LEN(TRIM(G9))=0</formula>
    </cfRule>
  </conditionalFormatting>
  <conditionalFormatting sqref="M18:N30 M32:N34">
    <cfRule type="containsBlanks" dxfId="5" priority="61">
      <formula>LEN(TRIM(M18))=0</formula>
    </cfRule>
    <cfRule type="containsBlanks" dxfId="4" priority="62">
      <formula>LEN(TRIM(M18))=0</formula>
    </cfRule>
  </conditionalFormatting>
  <conditionalFormatting sqref="F3:F4">
    <cfRule type="containsBlanks" priority="55">
      <formula>LEN(TRIM(F3))=0</formula>
    </cfRule>
  </conditionalFormatting>
  <conditionalFormatting sqref="C7:C8">
    <cfRule type="containsBlanks" dxfId="3" priority="5">
      <formula>LEN(TRIM(C7))=0</formula>
    </cfRule>
  </conditionalFormatting>
  <conditionalFormatting sqref="C31:G31 J31">
    <cfRule type="containsBlanks" dxfId="2" priority="3">
      <formula>LEN(TRIM(C31))=0</formula>
    </cfRule>
  </conditionalFormatting>
  <conditionalFormatting sqref="M31:N31">
    <cfRule type="containsBlanks" dxfId="1" priority="1">
      <formula>LEN(TRIM(M31))=0</formula>
    </cfRule>
    <cfRule type="containsBlanks" dxfId="0" priority="2">
      <formula>LEN(TRIM(M31))=0</formula>
    </cfRule>
  </conditionalFormatting>
  <dataValidations count="17">
    <dataValidation type="list" allowBlank="1" showInputMessage="1" showErrorMessage="1" sqref="E68 C54">
      <formula1>$D$10:$D$11</formula1>
    </dataValidation>
    <dataValidation type="list" allowBlank="1" showInputMessage="1" showErrorMessage="1" sqref="C24">
      <formula1>$R$27:$R$29</formula1>
    </dataValidation>
    <dataValidation type="list" allowBlank="1" showInputMessage="1" showErrorMessage="1" sqref="C25:C26">
      <formula1>$R$21:$R$22</formula1>
    </dataValidation>
    <dataValidation type="list" allowBlank="1" showInputMessage="1" showErrorMessage="1" sqref="C29">
      <formula1>$R$26</formula1>
    </dataValidation>
    <dataValidation type="list" allowBlank="1" showInputMessage="1" showErrorMessage="1" sqref="C30">
      <formula1>$R$24</formula1>
    </dataValidation>
    <dataValidation type="list" allowBlank="1" showInputMessage="1" showErrorMessage="1" sqref="C27">
      <formula1>$R$23</formula1>
    </dataValidation>
    <dataValidation type="list" allowBlank="1" showInputMessage="1" showErrorMessage="1" sqref="C23">
      <formula1>$R$15</formula1>
    </dataValidation>
    <dataValidation type="list" allowBlank="1" showInputMessage="1" showErrorMessage="1" sqref="C33">
      <formula1>$R$11</formula1>
    </dataValidation>
    <dataValidation type="list" allowBlank="1" showInputMessage="1" showErrorMessage="1" sqref="B67:B68">
      <formula1>$B$10:$B$51</formula1>
    </dataValidation>
    <dataValidation type="list" allowBlank="1" showInputMessage="1" showErrorMessage="1" sqref="C18">
      <formula1>$R$30</formula1>
    </dataValidation>
    <dataValidation type="list" allowBlank="1" showInputMessage="1" showErrorMessage="1" sqref="C34">
      <formula1>$R$14</formula1>
    </dataValidation>
    <dataValidation type="list" allowBlank="1" showInputMessage="1" showErrorMessage="1" sqref="C19">
      <formula1>$R$12</formula1>
    </dataValidation>
    <dataValidation type="list" allowBlank="1" showInputMessage="1" showErrorMessage="1" sqref="C32">
      <formula1>$R$10</formula1>
    </dataValidation>
    <dataValidation type="list" allowBlank="1" showInputMessage="1" showErrorMessage="1" sqref="C28">
      <formula1>$R$25</formula1>
    </dataValidation>
    <dataValidation type="list" allowBlank="1" showInputMessage="1" showErrorMessage="1" sqref="G54">
      <formula1>$F$10:$F$54</formula1>
    </dataValidation>
    <dataValidation type="list" allowBlank="1" showInputMessage="1" showErrorMessage="1" sqref="C20:C22">
      <formula1>$R$16:$R$20</formula1>
    </dataValidation>
    <dataValidation type="list" allowBlank="1" showInputMessage="1" showErrorMessage="1" sqref="C31">
      <formula1>$R$13</formula1>
    </dataValidation>
  </dataValidations>
  <printOptions verticalCentered="1"/>
  <pageMargins left="0.25" right="0.25" top="0.5" bottom="0.5" header="0.3" footer="0.3"/>
  <pageSetup paperSize="5" scale="70" fitToHeight="2" orientation="landscape" r:id="rId1"/>
  <headerFooter>
    <oddHeader xml:space="preserve">&amp;LState of NH, DHHS, DLTSS, BDS&amp;C&amp;A&amp;RV3.2 08/26/2022
</oddHeader>
    <oddFooter xml:space="preserve">&amp;C&amp;P of &amp;N&amp;R Date Printed: &amp;D   </oddFooter>
  </headerFooter>
  <rowBreaks count="1" manualBreakCount="1">
    <brk id="46" max="16383" man="1"/>
  </rowBreaks>
  <ignoredErrors>
    <ignoredError sqref="K27" formula="1"/>
    <ignoredError sqref="J18:J19 O18 O19 J20:J26 O20:O26 J28:J30 O29:O30 J34 O32:O34 O27 J2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8699" r:id="rId4" name="Check Box 27">
              <controlPr defaultSize="0" autoFill="0" autoLine="0" autoPict="0">
                <anchor moveWithCells="1">
                  <from>
                    <xdr:col>6</xdr:col>
                    <xdr:colOff>137160</xdr:colOff>
                    <xdr:row>9</xdr:row>
                    <xdr:rowOff>152400</xdr:rowOff>
                  </from>
                  <to>
                    <xdr:col>6</xdr:col>
                    <xdr:colOff>1295400</xdr:colOff>
                    <xdr:row>11</xdr:row>
                    <xdr:rowOff>45720</xdr:rowOff>
                  </to>
                </anchor>
              </controlPr>
            </control>
          </mc:Choice>
        </mc:AlternateContent>
        <mc:AlternateContent xmlns:mc="http://schemas.openxmlformats.org/markup-compatibility/2006">
          <mc:Choice Requires="x14">
            <control shapeId="28700" r:id="rId5" name="Check Box 28">
              <controlPr defaultSize="0" autoFill="0" autoLine="0" autoPict="0">
                <anchor moveWithCells="1">
                  <from>
                    <xdr:col>6</xdr:col>
                    <xdr:colOff>1135380</xdr:colOff>
                    <xdr:row>9</xdr:row>
                    <xdr:rowOff>182880</xdr:rowOff>
                  </from>
                  <to>
                    <xdr:col>7</xdr:col>
                    <xdr:colOff>883920</xdr:colOff>
                    <xdr:row>11</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'Drop-downs'!$A$7:$A$17</xm:f>
          </x14:formula1>
          <xm:sqref>C9</xm:sqref>
        </x14:dataValidation>
        <x14:dataValidation type="list" allowBlank="1" showInputMessage="1" showErrorMessage="1">
          <x14:formula1>
            <xm:f>'Drop-downs'!$K$7:$K$10</xm:f>
          </x14:formula1>
          <xm:sqref>E56:E66 E45:E50</xm:sqref>
        </x14:dataValidation>
        <x14:dataValidation type="list" allowBlank="1" showInputMessage="1" showErrorMessage="1">
          <x14:formula1>
            <xm:f>'Drop-downs'!$K$8:$K$9</xm:f>
          </x14:formula1>
          <xm:sqref>G18:G34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B1:D15"/>
  <sheetViews>
    <sheetView showGridLines="0" workbookViewId="0">
      <selection activeCell="B11" sqref="B11"/>
    </sheetView>
  </sheetViews>
  <sheetFormatPr defaultRowHeight="14.4"/>
  <cols>
    <col min="2" max="2" width="42.5546875" customWidth="1"/>
    <col min="3" max="3" width="52.44140625" customWidth="1"/>
    <col min="4" max="4" width="55.109375" customWidth="1"/>
  </cols>
  <sheetData>
    <row r="1" spans="2:4" ht="15" thickBot="1"/>
    <row r="2" spans="2:4" ht="15" thickBot="1">
      <c r="C2" s="117" t="s">
        <v>363</v>
      </c>
      <c r="D2" s="118" t="s">
        <v>364</v>
      </c>
    </row>
    <row r="3" spans="2:4" ht="53.25" customHeight="1">
      <c r="B3" s="111" t="s">
        <v>27</v>
      </c>
      <c r="C3" s="116"/>
      <c r="D3" s="116"/>
    </row>
    <row r="4" spans="2:4" ht="53.25" customHeight="1">
      <c r="B4" s="111" t="s">
        <v>408</v>
      </c>
      <c r="C4" s="114"/>
      <c r="D4" s="114"/>
    </row>
    <row r="5" spans="2:4" ht="53.25" customHeight="1">
      <c r="B5" s="111" t="s">
        <v>411</v>
      </c>
      <c r="C5" s="114"/>
      <c r="D5" s="114"/>
    </row>
    <row r="6" spans="2:4" ht="53.25" customHeight="1">
      <c r="B6" s="111" t="s">
        <v>106</v>
      </c>
      <c r="C6" s="114"/>
      <c r="D6" s="114"/>
    </row>
    <row r="7" spans="2:4" ht="53.25" customHeight="1">
      <c r="B7" s="111" t="s">
        <v>351</v>
      </c>
      <c r="C7" s="114"/>
      <c r="D7" s="114"/>
    </row>
    <row r="8" spans="2:4" ht="53.25" customHeight="1">
      <c r="B8" s="111" t="s">
        <v>412</v>
      </c>
      <c r="C8" s="114"/>
      <c r="D8" s="114"/>
    </row>
    <row r="9" spans="2:4" ht="53.25" customHeight="1">
      <c r="B9" s="111" t="s">
        <v>28</v>
      </c>
      <c r="C9" s="114"/>
      <c r="D9" s="114"/>
    </row>
    <row r="10" spans="2:4" ht="53.25" customHeight="1">
      <c r="B10" s="111" t="s">
        <v>117</v>
      </c>
      <c r="C10" s="114"/>
      <c r="D10" s="114"/>
    </row>
    <row r="11" spans="2:4" ht="53.25" customHeight="1">
      <c r="B11" s="111" t="s">
        <v>113</v>
      </c>
      <c r="C11" s="114"/>
      <c r="D11" s="114"/>
    </row>
    <row r="12" spans="2:4" ht="53.25" customHeight="1" thickBot="1">
      <c r="B12" s="111" t="s">
        <v>405</v>
      </c>
      <c r="C12" s="115"/>
      <c r="D12" s="115"/>
    </row>
    <row r="13" spans="2:4" ht="53.25" customHeight="1" thickBot="1">
      <c r="B13" s="111" t="s">
        <v>386</v>
      </c>
      <c r="C13" s="115"/>
      <c r="D13" s="115"/>
    </row>
    <row r="14" spans="2:4" ht="53.25" customHeight="1" thickBot="1">
      <c r="B14" s="111" t="s">
        <v>387</v>
      </c>
      <c r="C14" s="115"/>
      <c r="D14" s="115"/>
    </row>
    <row r="15" spans="2:4" ht="53.25" customHeight="1" thickBot="1">
      <c r="B15" s="174" t="s">
        <v>410</v>
      </c>
      <c r="C15" s="115"/>
      <c r="D15" s="115"/>
    </row>
  </sheetData>
  <sheetProtection algorithmName="SHA-512" hashValue="BMWSI7ua/hXh7J9RFV3jmXwsfnQ1TEsqbocK5Ba2FrC7i4Irk1VrF6Sg5PwKkD8OpIVT0Zamx5F9xh2c5yidiQ==" saltValue="dPUMMATS+xBqI9ye4sIozg==" spinCount="100000" sheet="1" objects="1" scenarios="1"/>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499984740745262"/>
  </sheetPr>
  <dimension ref="E8:R25"/>
  <sheetViews>
    <sheetView workbookViewId="0">
      <selection activeCell="L29" sqref="L29"/>
    </sheetView>
  </sheetViews>
  <sheetFormatPr defaultRowHeight="14.4"/>
  <sheetData>
    <row r="8" spans="5:18">
      <c r="E8" s="293" t="s">
        <v>383</v>
      </c>
      <c r="F8" s="293"/>
      <c r="G8" s="293"/>
      <c r="H8" s="293"/>
      <c r="I8" s="293"/>
      <c r="J8" s="293"/>
      <c r="K8" s="293"/>
      <c r="L8" s="293"/>
      <c r="M8" s="293"/>
      <c r="N8" s="293"/>
      <c r="O8" s="293"/>
      <c r="P8" s="293"/>
      <c r="Q8" s="293"/>
      <c r="R8" s="293"/>
    </row>
    <row r="9" spans="5:18">
      <c r="E9" s="293"/>
      <c r="F9" s="293"/>
      <c r="G9" s="293"/>
      <c r="H9" s="293"/>
      <c r="I9" s="293"/>
      <c r="J9" s="293"/>
      <c r="K9" s="293"/>
      <c r="L9" s="293"/>
      <c r="M9" s="293"/>
      <c r="N9" s="293"/>
      <c r="O9" s="293"/>
      <c r="P9" s="293"/>
      <c r="Q9" s="293"/>
      <c r="R9" s="293"/>
    </row>
    <row r="10" spans="5:18">
      <c r="E10" s="293"/>
      <c r="F10" s="293"/>
      <c r="G10" s="293"/>
      <c r="H10" s="293"/>
      <c r="I10" s="293"/>
      <c r="J10" s="293"/>
      <c r="K10" s="293"/>
      <c r="L10" s="293"/>
      <c r="M10" s="293"/>
      <c r="N10" s="293"/>
      <c r="O10" s="293"/>
      <c r="P10" s="293"/>
      <c r="Q10" s="293"/>
      <c r="R10" s="293"/>
    </row>
    <row r="11" spans="5:18">
      <c r="E11" s="293"/>
      <c r="F11" s="293"/>
      <c r="G11" s="293"/>
      <c r="H11" s="293"/>
      <c r="I11" s="293"/>
      <c r="J11" s="293"/>
      <c r="K11" s="293"/>
      <c r="L11" s="293"/>
      <c r="M11" s="293"/>
      <c r="N11" s="293"/>
      <c r="O11" s="293"/>
      <c r="P11" s="293"/>
      <c r="Q11" s="293"/>
      <c r="R11" s="293"/>
    </row>
    <row r="12" spans="5:18">
      <c r="E12" s="293"/>
      <c r="F12" s="293"/>
      <c r="G12" s="293"/>
      <c r="H12" s="293"/>
      <c r="I12" s="293"/>
      <c r="J12" s="293"/>
      <c r="K12" s="293"/>
      <c r="L12" s="293"/>
      <c r="M12" s="293"/>
      <c r="N12" s="293"/>
      <c r="O12" s="293"/>
      <c r="P12" s="293"/>
      <c r="Q12" s="293"/>
      <c r="R12" s="293"/>
    </row>
    <row r="13" spans="5:18">
      <c r="E13" s="293"/>
      <c r="F13" s="293"/>
      <c r="G13" s="293"/>
      <c r="H13" s="293"/>
      <c r="I13" s="293"/>
      <c r="J13" s="293"/>
      <c r="K13" s="293"/>
      <c r="L13" s="293"/>
      <c r="M13" s="293"/>
      <c r="N13" s="293"/>
      <c r="O13" s="293"/>
      <c r="P13" s="293"/>
      <c r="Q13" s="293"/>
      <c r="R13" s="293"/>
    </row>
    <row r="14" spans="5:18">
      <c r="E14" s="293"/>
      <c r="F14" s="293"/>
      <c r="G14" s="293"/>
      <c r="H14" s="293"/>
      <c r="I14" s="293"/>
      <c r="J14" s="293"/>
      <c r="K14" s="293"/>
      <c r="L14" s="293"/>
      <c r="M14" s="293"/>
      <c r="N14" s="293"/>
      <c r="O14" s="293"/>
      <c r="P14" s="293"/>
      <c r="Q14" s="293"/>
      <c r="R14" s="293"/>
    </row>
    <row r="15" spans="5:18">
      <c r="E15" s="293"/>
      <c r="F15" s="293"/>
      <c r="G15" s="293"/>
      <c r="H15" s="293"/>
      <c r="I15" s="293"/>
      <c r="J15" s="293"/>
      <c r="K15" s="293"/>
      <c r="L15" s="293"/>
      <c r="M15" s="293"/>
      <c r="N15" s="293"/>
      <c r="O15" s="293"/>
      <c r="P15" s="293"/>
      <c r="Q15" s="293"/>
      <c r="R15" s="293"/>
    </row>
    <row r="16" spans="5:18">
      <c r="E16" s="293"/>
      <c r="F16" s="293"/>
      <c r="G16" s="293"/>
      <c r="H16" s="293"/>
      <c r="I16" s="293"/>
      <c r="J16" s="293"/>
      <c r="K16" s="293"/>
      <c r="L16" s="293"/>
      <c r="M16" s="293"/>
      <c r="N16" s="293"/>
      <c r="O16" s="293"/>
      <c r="P16" s="293"/>
      <c r="Q16" s="293"/>
      <c r="R16" s="293"/>
    </row>
    <row r="17" spans="5:18">
      <c r="E17" s="293"/>
      <c r="F17" s="293"/>
      <c r="G17" s="293"/>
      <c r="H17" s="293"/>
      <c r="I17" s="293"/>
      <c r="J17" s="293"/>
      <c r="K17" s="293"/>
      <c r="L17" s="293"/>
      <c r="M17" s="293"/>
      <c r="N17" s="293"/>
      <c r="O17" s="293"/>
      <c r="P17" s="293"/>
      <c r="Q17" s="293"/>
      <c r="R17" s="293"/>
    </row>
    <row r="18" spans="5:18">
      <c r="E18" s="293"/>
      <c r="F18" s="293"/>
      <c r="G18" s="293"/>
      <c r="H18" s="293"/>
      <c r="I18" s="293"/>
      <c r="J18" s="293"/>
      <c r="K18" s="293"/>
      <c r="L18" s="293"/>
      <c r="M18" s="293"/>
      <c r="N18" s="293"/>
      <c r="O18" s="293"/>
      <c r="P18" s="293"/>
      <c r="Q18" s="293"/>
      <c r="R18" s="293"/>
    </row>
    <row r="19" spans="5:18">
      <c r="E19" s="293"/>
      <c r="F19" s="293"/>
      <c r="G19" s="293"/>
      <c r="H19" s="293"/>
      <c r="I19" s="293"/>
      <c r="J19" s="293"/>
      <c r="K19" s="293"/>
      <c r="L19" s="293"/>
      <c r="M19" s="293"/>
      <c r="N19" s="293"/>
      <c r="O19" s="293"/>
      <c r="P19" s="293"/>
      <c r="Q19" s="293"/>
      <c r="R19" s="293"/>
    </row>
    <row r="20" spans="5:18">
      <c r="E20" s="293"/>
      <c r="F20" s="293"/>
      <c r="G20" s="293"/>
      <c r="H20" s="293"/>
      <c r="I20" s="293"/>
      <c r="J20" s="293"/>
      <c r="K20" s="293"/>
      <c r="L20" s="293"/>
      <c r="M20" s="293"/>
      <c r="N20" s="293"/>
      <c r="O20" s="293"/>
      <c r="P20" s="293"/>
      <c r="Q20" s="293"/>
      <c r="R20" s="293"/>
    </row>
    <row r="21" spans="5:18">
      <c r="E21" s="293"/>
      <c r="F21" s="293"/>
      <c r="G21" s="293"/>
      <c r="H21" s="293"/>
      <c r="I21" s="293"/>
      <c r="J21" s="293"/>
      <c r="K21" s="293"/>
      <c r="L21" s="293"/>
      <c r="M21" s="293"/>
      <c r="N21" s="293"/>
      <c r="O21" s="293"/>
      <c r="P21" s="293"/>
      <c r="Q21" s="293"/>
      <c r="R21" s="293"/>
    </row>
    <row r="22" spans="5:18">
      <c r="E22" s="293"/>
      <c r="F22" s="293"/>
      <c r="G22" s="293"/>
      <c r="H22" s="293"/>
      <c r="I22" s="293"/>
      <c r="J22" s="293"/>
      <c r="K22" s="293"/>
      <c r="L22" s="293"/>
      <c r="M22" s="293"/>
      <c r="N22" s="293"/>
      <c r="O22" s="293"/>
      <c r="P22" s="293"/>
      <c r="Q22" s="293"/>
      <c r="R22" s="293"/>
    </row>
    <row r="23" spans="5:18">
      <c r="E23" s="293"/>
      <c r="F23" s="293"/>
      <c r="G23" s="293"/>
      <c r="H23" s="293"/>
      <c r="I23" s="293"/>
      <c r="J23" s="293"/>
      <c r="K23" s="293"/>
      <c r="L23" s="293"/>
      <c r="M23" s="293"/>
      <c r="N23" s="293"/>
      <c r="O23" s="293"/>
      <c r="P23" s="293"/>
      <c r="Q23" s="293"/>
      <c r="R23" s="293"/>
    </row>
    <row r="24" spans="5:18">
      <c r="E24" s="293"/>
      <c r="F24" s="293"/>
      <c r="G24" s="293"/>
      <c r="H24" s="293"/>
      <c r="I24" s="293"/>
      <c r="J24" s="293"/>
      <c r="K24" s="293"/>
      <c r="L24" s="293"/>
      <c r="M24" s="293"/>
      <c r="N24" s="293"/>
      <c r="O24" s="293"/>
      <c r="P24" s="293"/>
      <c r="Q24" s="293"/>
      <c r="R24" s="293"/>
    </row>
    <row r="25" spans="5:18">
      <c r="E25" s="293"/>
      <c r="F25" s="293"/>
      <c r="G25" s="293"/>
      <c r="H25" s="293"/>
      <c r="I25" s="293"/>
      <c r="J25" s="293"/>
      <c r="K25" s="293"/>
      <c r="L25" s="293"/>
      <c r="M25" s="293"/>
      <c r="N25" s="293"/>
      <c r="O25" s="293"/>
      <c r="P25" s="293"/>
      <c r="Q25" s="293"/>
      <c r="R25" s="293"/>
    </row>
  </sheetData>
  <sheetProtection algorithmName="SHA-512" hashValue="JbdUGpHTc5x04dYFQXEBMWoXiawmfhT1TgY+AadSns3x23hDPfgNQ5To/eAugkm04gQmncMqmKk1u6pMTqfkPw==" saltValue="piAMXwXhHhrdGv8bX0pSfA==" spinCount="100000" sheet="1" objects="1" scenarios="1"/>
  <mergeCells count="1">
    <mergeCell ref="E8:R2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12"/>
  <sheetViews>
    <sheetView zoomScale="80" zoomScaleNormal="80" workbookViewId="0">
      <selection activeCell="A3" sqref="A3"/>
    </sheetView>
  </sheetViews>
  <sheetFormatPr defaultColWidth="44.6640625" defaultRowHeight="15.6"/>
  <cols>
    <col min="1" max="2" width="44.6640625" style="241"/>
    <col min="3" max="3" width="135.44140625" style="241" bestFit="1" customWidth="1"/>
    <col min="4" max="5" width="135.44140625" style="241" customWidth="1"/>
    <col min="6" max="16384" width="44.6640625" style="241"/>
  </cols>
  <sheetData>
    <row r="1" spans="1:6" ht="36" customHeight="1">
      <c r="A1" s="240" t="s">
        <v>352</v>
      </c>
      <c r="B1" s="240" t="s">
        <v>463</v>
      </c>
      <c r="C1" s="240" t="s">
        <v>464</v>
      </c>
      <c r="D1" s="240" t="s">
        <v>465</v>
      </c>
      <c r="E1" s="240" t="s">
        <v>466</v>
      </c>
      <c r="F1" s="240" t="s">
        <v>467</v>
      </c>
    </row>
    <row r="2" spans="1:6" ht="109.2">
      <c r="A2" s="242" t="s">
        <v>468</v>
      </c>
      <c r="B2" s="243" t="s">
        <v>469</v>
      </c>
      <c r="C2" s="244" t="s">
        <v>470</v>
      </c>
      <c r="D2" s="244" t="s">
        <v>471</v>
      </c>
      <c r="E2" s="244" t="s">
        <v>472</v>
      </c>
      <c r="F2" s="244" t="s">
        <v>420</v>
      </c>
    </row>
    <row r="3" spans="1:6" ht="93.6">
      <c r="A3" s="245" t="s">
        <v>515</v>
      </c>
      <c r="B3" s="246" t="s">
        <v>420</v>
      </c>
      <c r="C3" s="247" t="s">
        <v>473</v>
      </c>
      <c r="D3" s="247" t="s">
        <v>474</v>
      </c>
      <c r="E3" s="247" t="s">
        <v>475</v>
      </c>
      <c r="F3" s="248" t="s">
        <v>476</v>
      </c>
    </row>
    <row r="4" spans="1:6" ht="256.5" customHeight="1">
      <c r="A4" s="242" t="s">
        <v>58</v>
      </c>
      <c r="B4" s="249">
        <v>5000</v>
      </c>
      <c r="C4" s="244" t="s">
        <v>477</v>
      </c>
      <c r="D4" s="244"/>
      <c r="E4" s="244"/>
      <c r="F4" s="250" t="s">
        <v>478</v>
      </c>
    </row>
    <row r="5" spans="1:6" ht="109.2">
      <c r="A5" s="245" t="s">
        <v>479</v>
      </c>
      <c r="B5" s="246" t="s">
        <v>480</v>
      </c>
      <c r="C5" s="251" t="s">
        <v>481</v>
      </c>
      <c r="D5" s="251"/>
      <c r="E5" s="251" t="s">
        <v>482</v>
      </c>
      <c r="F5" s="252" t="s">
        <v>483</v>
      </c>
    </row>
    <row r="6" spans="1:6" ht="124.8">
      <c r="A6" s="242" t="s">
        <v>113</v>
      </c>
      <c r="B6" s="243" t="s">
        <v>484</v>
      </c>
      <c r="C6" s="244" t="s">
        <v>485</v>
      </c>
      <c r="D6" s="244"/>
      <c r="E6" s="244"/>
      <c r="F6" s="244" t="s">
        <v>486</v>
      </c>
    </row>
    <row r="7" spans="1:6" ht="124.8">
      <c r="A7" s="245" t="s">
        <v>117</v>
      </c>
      <c r="B7" s="246" t="s">
        <v>487</v>
      </c>
      <c r="C7" s="247" t="s">
        <v>488</v>
      </c>
      <c r="D7" s="247"/>
      <c r="E7" s="247"/>
      <c r="F7" s="247" t="s">
        <v>489</v>
      </c>
    </row>
    <row r="8" spans="1:6" ht="154.5" customHeight="1">
      <c r="A8" s="242" t="s">
        <v>28</v>
      </c>
      <c r="B8" s="253">
        <v>1500</v>
      </c>
      <c r="C8" s="244" t="s">
        <v>514</v>
      </c>
      <c r="D8" s="244"/>
      <c r="E8" s="244"/>
      <c r="F8" s="244" t="s">
        <v>490</v>
      </c>
    </row>
    <row r="9" spans="1:6" ht="216.75" customHeight="1">
      <c r="A9" s="245" t="s">
        <v>491</v>
      </c>
      <c r="B9" s="246" t="s">
        <v>492</v>
      </c>
      <c r="C9" s="247" t="s">
        <v>493</v>
      </c>
      <c r="D9" s="247" t="s">
        <v>494</v>
      </c>
      <c r="E9" s="247"/>
      <c r="F9" s="247" t="s">
        <v>495</v>
      </c>
    </row>
    <row r="10" spans="1:6" ht="249.6">
      <c r="A10" s="242" t="s">
        <v>496</v>
      </c>
      <c r="B10" s="243" t="s">
        <v>497</v>
      </c>
      <c r="C10" s="244" t="s">
        <v>498</v>
      </c>
      <c r="D10" s="244"/>
      <c r="E10" s="244"/>
      <c r="F10" s="244" t="s">
        <v>499</v>
      </c>
    </row>
    <row r="11" spans="1:6" ht="289.5" customHeight="1">
      <c r="A11" s="245" t="s">
        <v>121</v>
      </c>
      <c r="B11" s="246" t="s">
        <v>500</v>
      </c>
      <c r="C11" s="247" t="s">
        <v>501</v>
      </c>
      <c r="D11" s="247"/>
      <c r="E11" s="247" t="s">
        <v>502</v>
      </c>
      <c r="F11" s="247" t="s">
        <v>503</v>
      </c>
    </row>
    <row r="12" spans="1:6" ht="118.5" customHeight="1">
      <c r="A12" s="242" t="s">
        <v>504</v>
      </c>
      <c r="B12" s="253">
        <v>2000</v>
      </c>
      <c r="C12" s="254" t="s">
        <v>505</v>
      </c>
      <c r="D12" s="254"/>
      <c r="E12" s="254" t="s">
        <v>506</v>
      </c>
      <c r="F12" s="254" t="s">
        <v>507</v>
      </c>
    </row>
  </sheetData>
  <sheetProtection algorithmName="SHA-512" hashValue="XrLHHykljlJign0QlSKRQQBIAmYVjtF317nEE49pJN2Equ3AyeG7gJbAZpEaKGGPy7ssSspsyBvnbc/wBmPuuA==" saltValue="/qQrECFfdyWZuvu+IIMVaA==" spinCount="100000" sheet="1" objects="1" scenario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28"/>
  <sheetViews>
    <sheetView workbookViewId="0">
      <pane ySplit="6" topLeftCell="A7" activePane="bottomLeft" state="frozen"/>
      <selection pane="bottomLeft" activeCell="I8" sqref="I8"/>
    </sheetView>
  </sheetViews>
  <sheetFormatPr defaultRowHeight="14.4"/>
  <cols>
    <col min="1" max="1" width="45.44140625" bestFit="1" customWidth="1"/>
    <col min="2" max="6" width="9.109375" style="2"/>
    <col min="7" max="7" width="11.6640625" style="2" bestFit="1" customWidth="1"/>
    <col min="8" max="8" width="10.6640625" style="2" bestFit="1" customWidth="1"/>
    <col min="9" max="10" width="10.109375" customWidth="1"/>
  </cols>
  <sheetData>
    <row r="1" spans="1:10">
      <c r="A1" s="176" t="s">
        <v>457</v>
      </c>
      <c r="B1" s="224"/>
      <c r="C1" s="224"/>
      <c r="D1" s="224"/>
      <c r="E1" s="224"/>
      <c r="F1" s="224"/>
      <c r="G1" s="224"/>
      <c r="H1" s="224"/>
      <c r="I1" s="176"/>
      <c r="J1" s="176"/>
    </row>
    <row r="2" spans="1:10">
      <c r="A2" s="176" t="s">
        <v>414</v>
      </c>
      <c r="B2" s="224"/>
      <c r="C2" s="224"/>
      <c r="D2" s="224"/>
      <c r="E2" s="224"/>
      <c r="F2" s="224"/>
      <c r="G2" s="224"/>
      <c r="H2" s="224"/>
      <c r="I2" s="176"/>
      <c r="J2" s="176"/>
    </row>
    <row r="3" spans="1:10">
      <c r="A3" s="177" t="s">
        <v>458</v>
      </c>
      <c r="B3" s="224"/>
      <c r="C3" s="224"/>
      <c r="D3" s="224"/>
      <c r="E3" s="224"/>
      <c r="F3" s="224"/>
      <c r="G3" s="224"/>
      <c r="H3" s="224"/>
      <c r="I3" s="176"/>
      <c r="J3" s="176"/>
    </row>
    <row r="4" spans="1:10" ht="15" thickBot="1">
      <c r="A4" s="176"/>
      <c r="B4" s="224"/>
      <c r="C4" s="224"/>
      <c r="D4" s="224"/>
      <c r="E4" s="224"/>
      <c r="F4" s="224"/>
      <c r="G4" s="224"/>
      <c r="H4" s="224"/>
      <c r="I4" s="176"/>
      <c r="J4" s="176"/>
    </row>
    <row r="5" spans="1:10" ht="18" thickBot="1">
      <c r="A5" s="294" t="s">
        <v>445</v>
      </c>
      <c r="B5" s="295"/>
      <c r="C5" s="295"/>
      <c r="D5" s="295"/>
      <c r="E5" s="295"/>
      <c r="F5" s="295"/>
      <c r="G5" s="295"/>
      <c r="H5" s="296"/>
      <c r="I5" s="176"/>
      <c r="J5" s="176"/>
    </row>
    <row r="6" spans="1:10" ht="40.200000000000003" thickBot="1">
      <c r="A6" s="214" t="s">
        <v>446</v>
      </c>
      <c r="B6" s="222" t="s">
        <v>447</v>
      </c>
      <c r="C6" s="297" t="s">
        <v>448</v>
      </c>
      <c r="D6" s="298"/>
      <c r="E6" s="298"/>
      <c r="F6" s="299"/>
      <c r="G6" s="222" t="s">
        <v>347</v>
      </c>
      <c r="H6" s="222" t="s">
        <v>449</v>
      </c>
    </row>
    <row r="7" spans="1:10" ht="15" thickBot="1">
      <c r="A7" s="300"/>
      <c r="B7" s="301"/>
      <c r="C7" s="301"/>
      <c r="D7" s="301"/>
      <c r="E7" s="301"/>
      <c r="F7" s="301"/>
      <c r="G7" s="301"/>
      <c r="H7" s="302"/>
    </row>
    <row r="8" spans="1:10" ht="26.4">
      <c r="A8" s="227" t="s">
        <v>424</v>
      </c>
      <c r="B8" s="228" t="s">
        <v>87</v>
      </c>
      <c r="C8" s="228" t="s">
        <v>32</v>
      </c>
      <c r="D8" s="228" t="s">
        <v>416</v>
      </c>
      <c r="E8" s="228"/>
      <c r="F8" s="228"/>
      <c r="G8" s="225" t="s">
        <v>89</v>
      </c>
      <c r="H8" s="226" t="s">
        <v>60</v>
      </c>
    </row>
    <row r="9" spans="1:10" ht="26.4">
      <c r="A9" s="217" t="s">
        <v>450</v>
      </c>
      <c r="B9" s="229" t="s">
        <v>115</v>
      </c>
      <c r="C9" s="229" t="s">
        <v>32</v>
      </c>
      <c r="D9" s="229" t="s">
        <v>416</v>
      </c>
      <c r="E9" s="229"/>
      <c r="F9" s="229"/>
      <c r="G9" s="223" t="s">
        <v>89</v>
      </c>
      <c r="H9" s="218" t="s">
        <v>63</v>
      </c>
    </row>
    <row r="10" spans="1:10" ht="26.4">
      <c r="A10" s="217" t="s">
        <v>451</v>
      </c>
      <c r="B10" s="229" t="s">
        <v>115</v>
      </c>
      <c r="C10" s="229" t="s">
        <v>32</v>
      </c>
      <c r="D10" s="229" t="s">
        <v>416</v>
      </c>
      <c r="E10" s="229" t="s">
        <v>34</v>
      </c>
      <c r="F10" s="229"/>
      <c r="G10" s="223" t="s">
        <v>89</v>
      </c>
      <c r="H10" s="218" t="s">
        <v>63</v>
      </c>
    </row>
    <row r="11" spans="1:10" ht="27">
      <c r="A11" s="219" t="s">
        <v>516</v>
      </c>
      <c r="B11" s="229" t="s">
        <v>119</v>
      </c>
      <c r="C11" s="229" t="s">
        <v>32</v>
      </c>
      <c r="D11" s="229" t="s">
        <v>416</v>
      </c>
      <c r="E11" s="229"/>
      <c r="F11" s="229"/>
      <c r="G11" s="215" t="s">
        <v>89</v>
      </c>
      <c r="H11" s="216" t="s">
        <v>60</v>
      </c>
    </row>
    <row r="12" spans="1:10" ht="26.4">
      <c r="A12" s="230" t="s">
        <v>217</v>
      </c>
      <c r="B12" s="229" t="s">
        <v>119</v>
      </c>
      <c r="C12" s="229" t="s">
        <v>32</v>
      </c>
      <c r="D12" s="229" t="s">
        <v>416</v>
      </c>
      <c r="E12" s="229" t="s">
        <v>34</v>
      </c>
      <c r="F12" s="229"/>
      <c r="G12" s="215" t="s">
        <v>89</v>
      </c>
      <c r="H12" s="216" t="s">
        <v>60</v>
      </c>
    </row>
    <row r="13" spans="1:10" ht="26.4">
      <c r="A13" s="230" t="s">
        <v>219</v>
      </c>
      <c r="B13" s="229" t="s">
        <v>119</v>
      </c>
      <c r="C13" s="229" t="s">
        <v>32</v>
      </c>
      <c r="D13" s="229" t="s">
        <v>416</v>
      </c>
      <c r="E13" s="229" t="s">
        <v>49</v>
      </c>
      <c r="F13" s="229"/>
      <c r="G13" s="215" t="s">
        <v>89</v>
      </c>
      <c r="H13" s="216" t="s">
        <v>60</v>
      </c>
    </row>
    <row r="14" spans="1:10" ht="26.4">
      <c r="A14" s="230" t="s">
        <v>220</v>
      </c>
      <c r="B14" s="229" t="s">
        <v>119</v>
      </c>
      <c r="C14" s="229" t="s">
        <v>32</v>
      </c>
      <c r="D14" s="229" t="s">
        <v>416</v>
      </c>
      <c r="E14" s="229" t="s">
        <v>72</v>
      </c>
      <c r="F14" s="229"/>
      <c r="G14" s="215" t="s">
        <v>89</v>
      </c>
      <c r="H14" s="216" t="s">
        <v>60</v>
      </c>
    </row>
    <row r="15" spans="1:10">
      <c r="A15" s="232" t="s">
        <v>421</v>
      </c>
      <c r="B15" s="229" t="s">
        <v>132</v>
      </c>
      <c r="C15" s="229" t="s">
        <v>32</v>
      </c>
      <c r="D15" s="229" t="s">
        <v>416</v>
      </c>
      <c r="E15" s="229"/>
      <c r="F15" s="229"/>
      <c r="G15" s="220">
        <v>8.85</v>
      </c>
      <c r="H15" s="216" t="s">
        <v>73</v>
      </c>
    </row>
    <row r="16" spans="1:10">
      <c r="A16" s="231" t="s">
        <v>421</v>
      </c>
      <c r="B16" s="229" t="s">
        <v>132</v>
      </c>
      <c r="C16" s="229" t="s">
        <v>32</v>
      </c>
      <c r="D16" s="229" t="s">
        <v>416</v>
      </c>
      <c r="E16" s="229" t="s">
        <v>34</v>
      </c>
      <c r="F16" s="229"/>
      <c r="G16" s="215" t="s">
        <v>89</v>
      </c>
      <c r="H16" s="216" t="s">
        <v>430</v>
      </c>
    </row>
    <row r="17" spans="1:8">
      <c r="A17" s="232" t="s">
        <v>415</v>
      </c>
      <c r="B17" s="229" t="s">
        <v>141</v>
      </c>
      <c r="C17" s="229" t="s">
        <v>32</v>
      </c>
      <c r="D17" s="229" t="s">
        <v>416</v>
      </c>
      <c r="E17" s="229" t="s">
        <v>34</v>
      </c>
      <c r="F17" s="229"/>
      <c r="G17" s="215" t="s">
        <v>89</v>
      </c>
      <c r="H17" s="216" t="s">
        <v>431</v>
      </c>
    </row>
    <row r="18" spans="1:8">
      <c r="A18" s="233" t="s">
        <v>417</v>
      </c>
      <c r="B18" s="229" t="s">
        <v>141</v>
      </c>
      <c r="C18" s="229" t="s">
        <v>32</v>
      </c>
      <c r="D18" s="229" t="s">
        <v>416</v>
      </c>
      <c r="E18" s="229" t="s">
        <v>49</v>
      </c>
      <c r="F18" s="229"/>
      <c r="G18" s="215" t="s">
        <v>89</v>
      </c>
      <c r="H18" s="216" t="s">
        <v>60</v>
      </c>
    </row>
    <row r="19" spans="1:8">
      <c r="A19" s="233" t="s">
        <v>418</v>
      </c>
      <c r="B19" s="229" t="s">
        <v>141</v>
      </c>
      <c r="C19" s="229" t="s">
        <v>32</v>
      </c>
      <c r="D19" s="229" t="s">
        <v>416</v>
      </c>
      <c r="E19" s="229" t="s">
        <v>62</v>
      </c>
      <c r="F19" s="229"/>
      <c r="G19" s="215" t="s">
        <v>89</v>
      </c>
      <c r="H19" s="216" t="s">
        <v>60</v>
      </c>
    </row>
    <row r="20" spans="1:8">
      <c r="A20" s="233" t="s">
        <v>419</v>
      </c>
      <c r="B20" s="229" t="s">
        <v>141</v>
      </c>
      <c r="C20" s="229" t="s">
        <v>32</v>
      </c>
      <c r="D20" s="229" t="s">
        <v>416</v>
      </c>
      <c r="E20" s="229" t="s">
        <v>72</v>
      </c>
      <c r="F20" s="229"/>
      <c r="G20" s="215" t="s">
        <v>89</v>
      </c>
      <c r="H20" s="216" t="s">
        <v>60</v>
      </c>
    </row>
    <row r="21" spans="1:8" ht="27">
      <c r="A21" s="234" t="s">
        <v>432</v>
      </c>
      <c r="B21" s="229" t="s">
        <v>141</v>
      </c>
      <c r="C21" s="229" t="s">
        <v>32</v>
      </c>
      <c r="D21" s="229" t="s">
        <v>416</v>
      </c>
      <c r="E21" s="229" t="s">
        <v>96</v>
      </c>
      <c r="F21" s="229" t="s">
        <v>34</v>
      </c>
      <c r="G21" s="215" t="s">
        <v>89</v>
      </c>
      <c r="H21" s="216" t="s">
        <v>60</v>
      </c>
    </row>
    <row r="22" spans="1:8" ht="27">
      <c r="A22" s="234" t="s">
        <v>433</v>
      </c>
      <c r="B22" s="229" t="s">
        <v>141</v>
      </c>
      <c r="C22" s="229" t="s">
        <v>32</v>
      </c>
      <c r="D22" s="229" t="s">
        <v>416</v>
      </c>
      <c r="E22" s="229" t="s">
        <v>96</v>
      </c>
      <c r="F22" s="229" t="s">
        <v>49</v>
      </c>
      <c r="G22" s="215" t="s">
        <v>89</v>
      </c>
      <c r="H22" s="216" t="s">
        <v>60</v>
      </c>
    </row>
    <row r="23" spans="1:8">
      <c r="A23" s="233" t="s">
        <v>425</v>
      </c>
      <c r="B23" s="229" t="s">
        <v>141</v>
      </c>
      <c r="C23" s="229" t="s">
        <v>32</v>
      </c>
      <c r="D23" s="229" t="s">
        <v>416</v>
      </c>
      <c r="E23" s="229" t="s">
        <v>88</v>
      </c>
      <c r="F23" s="229" t="s">
        <v>62</v>
      </c>
      <c r="G23" s="215" t="s">
        <v>89</v>
      </c>
      <c r="H23" s="235" t="s">
        <v>50</v>
      </c>
    </row>
    <row r="24" spans="1:8" ht="26.4">
      <c r="A24" s="230" t="s">
        <v>422</v>
      </c>
      <c r="B24" s="229" t="s">
        <v>144</v>
      </c>
      <c r="C24" s="229" t="s">
        <v>32</v>
      </c>
      <c r="D24" s="229" t="s">
        <v>416</v>
      </c>
      <c r="E24" s="229"/>
      <c r="F24" s="229"/>
      <c r="G24" s="215" t="s">
        <v>89</v>
      </c>
      <c r="H24" s="216" t="s">
        <v>60</v>
      </c>
    </row>
    <row r="25" spans="1:8">
      <c r="A25" s="230" t="s">
        <v>222</v>
      </c>
      <c r="B25" s="229" t="s">
        <v>147</v>
      </c>
      <c r="C25" s="229" t="s">
        <v>32</v>
      </c>
      <c r="D25" s="229" t="s">
        <v>416</v>
      </c>
      <c r="E25" s="229"/>
      <c r="F25" s="229"/>
      <c r="G25" s="215" t="s">
        <v>89</v>
      </c>
      <c r="H25" s="216" t="s">
        <v>60</v>
      </c>
    </row>
    <row r="26" spans="1:8" ht="26.4">
      <c r="A26" s="230" t="s">
        <v>423</v>
      </c>
      <c r="B26" s="229" t="s">
        <v>141</v>
      </c>
      <c r="C26" s="229" t="s">
        <v>32</v>
      </c>
      <c r="D26" s="229" t="s">
        <v>416</v>
      </c>
      <c r="E26" s="229" t="s">
        <v>88</v>
      </c>
      <c r="F26" s="229" t="s">
        <v>353</v>
      </c>
      <c r="G26" s="215" t="s">
        <v>89</v>
      </c>
      <c r="H26" s="216" t="s">
        <v>60</v>
      </c>
    </row>
    <row r="27" spans="1:8">
      <c r="A27" s="233" t="s">
        <v>452</v>
      </c>
      <c r="B27" s="229" t="s">
        <v>453</v>
      </c>
      <c r="C27" s="229" t="s">
        <v>454</v>
      </c>
      <c r="D27" s="229" t="s">
        <v>455</v>
      </c>
      <c r="E27" s="229" t="s">
        <v>81</v>
      </c>
      <c r="F27" s="229" t="s">
        <v>88</v>
      </c>
      <c r="G27" s="220">
        <v>106.3</v>
      </c>
      <c r="H27" s="216" t="s">
        <v>60</v>
      </c>
    </row>
    <row r="28" spans="1:8" ht="15" thickBot="1">
      <c r="A28" s="236" t="s">
        <v>456</v>
      </c>
      <c r="B28" s="237" t="s">
        <v>453</v>
      </c>
      <c r="C28" s="237" t="s">
        <v>454</v>
      </c>
      <c r="D28" s="237" t="s">
        <v>455</v>
      </c>
      <c r="E28" s="237" t="s">
        <v>81</v>
      </c>
      <c r="F28" s="237" t="s">
        <v>62</v>
      </c>
      <c r="G28" s="221">
        <v>341.53</v>
      </c>
      <c r="H28" s="238" t="s">
        <v>60</v>
      </c>
    </row>
  </sheetData>
  <sheetProtection sheet="1" objects="1" scenarios="1"/>
  <mergeCells count="3">
    <mergeCell ref="A5:H5"/>
    <mergeCell ref="C6:F6"/>
    <mergeCell ref="A7:H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6B2C1B95313BE4D91A8F815747ADC93" ma:contentTypeVersion="12" ma:contentTypeDescription="Create a new document." ma:contentTypeScope="" ma:versionID="ca0a900cf100ce5f8d41ade57bea9a46">
  <xsd:schema xmlns:xsd="http://www.w3.org/2001/XMLSchema" xmlns:xs="http://www.w3.org/2001/XMLSchema" xmlns:p="http://schemas.microsoft.com/office/2006/metadata/properties" xmlns:ns2="13266fb3-1eef-4b04-a29b-c2c83ed4cc19" xmlns:ns3="3456cc69-d3c0-4f34-a83d-2fe3202ca815" targetNamespace="http://schemas.microsoft.com/office/2006/metadata/properties" ma:root="true" ma:fieldsID="c7dcd4922a7bb30d48e5a8db228bcdac" ns2:_="" ns3:_="">
    <xsd:import namespace="13266fb3-1eef-4b04-a29b-c2c83ed4cc19"/>
    <xsd:import namespace="3456cc69-d3c0-4f34-a83d-2fe3202ca81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266fb3-1eef-4b04-a29b-c2c83ed4cc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456cc69-d3c0-4f34-a83d-2fe3202ca81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8B0D51-7A95-4EF3-B2B7-E24340B00635}">
  <ds:schemaRefs>
    <ds:schemaRef ds:uri="3456cc69-d3c0-4f34-a83d-2fe3202ca815"/>
    <ds:schemaRef ds:uri="http://purl.org/dc/terms/"/>
    <ds:schemaRef ds:uri="http://schemas.openxmlformats.org/package/2006/metadata/core-properties"/>
    <ds:schemaRef ds:uri="http://schemas.microsoft.com/office/2006/documentManagement/types"/>
    <ds:schemaRef ds:uri="13266fb3-1eef-4b04-a29b-c2c83ed4cc19"/>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7319B631-7460-446C-BA77-BF2A4E519B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266fb3-1eef-4b04-a29b-c2c83ed4cc19"/>
    <ds:schemaRef ds:uri="3456cc69-d3c0-4f34-a83d-2fe3202ca8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EF7E9AB-0492-4CC4-B663-984117C278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Drop-downs</vt:lpstr>
      <vt:lpstr>Log of Changes</vt:lpstr>
      <vt:lpstr>Instructions</vt:lpstr>
      <vt:lpstr>Budget Request Template</vt:lpstr>
      <vt:lpstr>Budget Narrative</vt:lpstr>
      <vt:lpstr>Reference Documentation --&gt;</vt:lpstr>
      <vt:lpstr>IHS Service Definitions</vt:lpstr>
      <vt:lpstr>IHS Rates Effective 7-1-23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2022-05-09T18:26:53Z</dcterms:created>
  <dcterms:modified xsi:type="dcterms:W3CDTF">2023-07-07T16:19:57Z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0x010100F6B2C1B95313BE4D91A8F815747ADC93</vt:lpwstr>
  </property>
</Properties>
</file>